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Junior (Ages 8-10)" sheetId="2" state="visible" r:id="rId4"/>
    <sheet name="Middle (Ages 11-13)" sheetId="3" state="visible" r:id="rId5"/>
    <sheet name="Senior (Ages 14-17)" sheetId="4" state="visible" r:id="rId6"/>
    <sheet name="Summary"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<sst xmlns="http://schemas.openxmlformats.org/spreadsheetml/2006/main" count="634" uniqueCount="429">
  <si>
    <t xml:space="preserve">Drishyam — Year 1 Film Library</t>
  </si>
  <si>
    <t xml:space="preserve">A starter library of 50 films for school film clubs in Noida, ages 8 to 17.</t>
  </si>
  <si>
    <t xml:space="preserve">Inspired by FILMCLUB UK and Beeban Kidron's 'The Shared Wonder of Film' TED talk.</t>
  </si>
  <si>
    <t xml:space="preserve">How to use this library</t>
  </si>
  <si>
    <t xml:space="preserve">1. Films are split across three age bands: Junior (8-10), Middle (11-13), Senior (14-17).</t>
  </si>
  <si>
    <t xml:space="preserve">2. Each band has approximately 16-17 films, enough for two terms of weekly screenings with rotation.</t>
  </si>
  <si>
    <t xml:space="preserve">3. Every film is CBFC-certified U or U/A. The 'CBFC' column shows the certificate.</t>
  </si>
  <si>
    <t xml:space="preserve">4. The 'Sourcing in India' column tells you the recommended way to obtain a clean rights chain.</t>
  </si>
  <si>
    <t xml:space="preserve">5. The 'Discussion prompts' column gives 3 starter questions for the post-screening discussion. Use them, replace them, build on them.</t>
  </si>
  <si>
    <t xml:space="preserve">6. The 'Content notes' column flags anything to be aware of (mild scary scene, brief sad theme, language). For U/A films screened to under-12 audiences, send synopsis to parents one week ahead.</t>
  </si>
  <si>
    <t xml:space="preserve">Editorial principles</t>
  </si>
  <si>
    <t xml:space="preserve">Mix of Indian (40%) — including regional language films — world cinema (40%), and animation (20%).</t>
  </si>
  <si>
    <t xml:space="preserve">No film selected only because it is famous. Each one rewards close discussion.</t>
  </si>
  <si>
    <t xml:space="preserve">Older films are not avoided. A child who loves a 1955 Bengali film will love anything.</t>
  </si>
  <si>
    <t xml:space="preserve">Documentaries and animation count as cinema. We do not segregate.</t>
  </si>
  <si>
    <t xml:space="preserve">Every selection cleared by editorial committee for age-appropriateness against POCSO and CBFC norms.</t>
  </si>
  <si>
    <t xml:space="preserve">Sourcing notes — three channels</t>
  </si>
  <si>
    <t xml:space="preserve">PD = Public domain in India (60-year cap on cinematograph copyright; pre-1964 Indian works are PD).</t>
  </si>
  <si>
    <t xml:space="preserve">FD/NFDC = Available via Films Division of India archive or NFDC, often free for educational use.</t>
  </si>
  <si>
    <t xml:space="preserve">LIC = Requires non-theatrical educational licence. Contact rights holder or aggregator (Crystal Clear Pictures, MPLC India, Audio Cine Films, MovieDirector, or studio direct).</t>
  </si>
  <si>
    <t xml:space="preserve">STREAM = Available on a streaming platform with documented educational-use terms (e.g., MUBI India, Criterion, NFDC's Cinemas of India). Confirm terms before screening.</t>
  </si>
  <si>
    <t xml:space="preserve">Important</t>
  </si>
  <si>
    <t xml:space="preserve">Do NOT screen any film for which the rights chain is unclear. When in doubt, swap a title.</t>
  </si>
  <si>
    <t xml:space="preserve">JUNIOR  —  Ages 8 to 10  —  17 films</t>
  </si>
  <si>
    <t xml:space="preserve">#</t>
  </si>
  <si>
    <t xml:space="preserve">Title</t>
  </si>
  <si>
    <t xml:space="preserve">Year</t>
  </si>
  <si>
    <t xml:space="preserve">Country</t>
  </si>
  <si>
    <t xml:space="preserve">Language</t>
  </si>
  <si>
    <t xml:space="preserve">Director</t>
  </si>
  <si>
    <t xml:space="preserve">Runtime (min)</t>
  </si>
  <si>
    <t xml:space="preserve">CBFC</t>
  </si>
  <si>
    <t xml:space="preserve">Genre</t>
  </si>
  <si>
    <t xml:space="preserve">Themes</t>
  </si>
  <si>
    <t xml:space="preserve">Why this film</t>
  </si>
  <si>
    <t xml:space="preserve">Discussion prompts (3)</t>
  </si>
  <si>
    <t xml:space="preserve">Content notes</t>
  </si>
  <si>
    <t xml:space="preserve">Sourcing in India</t>
  </si>
  <si>
    <t xml:space="preserve">My Neighbour Totoro</t>
  </si>
  <si>
    <t xml:space="preserve">Japan</t>
  </si>
  <si>
    <t xml:space="preserve">Japanese (subbed/dubbed)</t>
  </si>
  <si>
    <t xml:space="preserve">Hayao Miyazaki</t>
  </si>
  <si>
    <t xml:space="preserve">U</t>
  </si>
  <si>
    <t xml:space="preserve">Animation</t>
  </si>
  <si>
    <t xml:space="preserve">Wonder, family, nature</t>
  </si>
  <si>
    <t xml:space="preserve">A perfect first film: gentle, wordless wonder. Children meet two sisters who befriend forest spirits while their mother is unwell. Slow, kind, cinematic.</t>
  </si>
  <si>
    <t xml:space="preserve">1) Where do you go when you want to feel safe? 2) Why don't the grown-ups see Totoro? 3) Draw your own forest spirit and tell us what they protect.</t>
  </si>
  <si>
    <t xml:space="preserve">Mother's illness handled gently. Some children may have questions; have a calm answer ready.</t>
  </si>
  <si>
    <t xml:space="preserve">STREAM (Netflix India) or LIC via Studio Ghibli India distributor</t>
  </si>
  <si>
    <t xml:space="preserve">The Red Balloon (Le Ballon Rouge)</t>
  </si>
  <si>
    <t xml:space="preserve">France</t>
  </si>
  <si>
    <t xml:space="preserve">French/silent</t>
  </si>
  <si>
    <t xml:space="preserve">Albert Lamorisse</t>
  </si>
  <si>
    <t xml:space="preserve">Live-action short</t>
  </si>
  <si>
    <t xml:space="preserve">Friendship, freedom, loss, joy</t>
  </si>
  <si>
    <t xml:space="preserve">A 35-minute film with almost no dialogue and one of the most magical endings in cinema. Won the Oscar and the Palme d'Or for short film.</t>
  </si>
  <si>
    <t xml:space="preserve">1) Is the balloon alive? 2) Why are the other children mean to Pascal? 3) What does the very last shot make you feel?</t>
  </si>
  <si>
    <t xml:space="preserve">Brief scene of bullying and the balloon being destroyed; quietly sad. Children handle it well.</t>
  </si>
  <si>
    <t xml:space="preserve">PD (1956, public domain in many jurisdictions; verify Indian status) or STREAM (Criterion)</t>
  </si>
  <si>
    <t xml:space="preserve">Kiki's Delivery Service</t>
  </si>
  <si>
    <t xml:space="preserve">Independence, courage, growing up</t>
  </si>
  <si>
    <t xml:space="preserve">A young witch leaves home at 13 to make her own way. About finding your gift, losing it, and finding it again.</t>
  </si>
  <si>
    <t xml:space="preserve">1) When was a time you tried something new and felt scared? 2) Why does Kiki lose her ability to fly? 3) What makes Jiji a good friend?</t>
  </si>
  <si>
    <t xml:space="preserve">Brief scary moment with a flying accident; resolved.</t>
  </si>
  <si>
    <t xml:space="preserve">Stanley ka Dabba</t>
  </si>
  <si>
    <t xml:space="preserve">India</t>
  </si>
  <si>
    <t xml:space="preserve">Hindi</t>
  </si>
  <si>
    <t xml:space="preserve">Amole Gupte</t>
  </si>
  <si>
    <t xml:space="preserve">Live-action</t>
  </si>
  <si>
    <t xml:space="preserve">Friendship, hunger, hidden lives</t>
  </si>
  <si>
    <t xml:space="preserve">An Indian film about a boy whose classmates wonder why he never brings a tiffin. Quietly devastating, made entirely with real children. Best with sensitive framing.</t>
  </si>
  <si>
    <t xml:space="preserve">1) Why doesn't Stanley have a dabba? 2) What does the teacher do that hurts Stanley? 3) Have you ever shared lunch with a friend? Why?</t>
  </si>
  <si>
    <t xml:space="preserve">Implied child labour and absent parents. Strong on empathy. Recommended for Std 4-5, not below.</t>
  </si>
  <si>
    <t xml:space="preserve">LIC via Fox Star / Disney Star India for educational screening</t>
  </si>
  <si>
    <t xml:space="preserve">The Iron Giant</t>
  </si>
  <si>
    <t xml:space="preserve">USA</t>
  </si>
  <si>
    <t xml:space="preserve">English</t>
  </si>
  <si>
    <t xml:space="preserve">Brad Bird</t>
  </si>
  <si>
    <t xml:space="preserve">Friendship, choosing who you want to be</t>
  </si>
  <si>
    <t xml:space="preserve">A boy befriends a giant robot from space. The film's quiet question — 'You are who you choose to be' — sticks with kids for years.</t>
  </si>
  <si>
    <t xml:space="preserve">1) Is the Iron Giant a weapon or a friend? 2) Why does Hogarth lie to his mum? 3) What does it mean to choose who you want to be?</t>
  </si>
  <si>
    <t xml:space="preserve">Cold-war era anxiety and a self-sacrifice ending; emotionally moving but appropriate.</t>
  </si>
  <si>
    <t xml:space="preserve">LIC via Warner Bros (Audio Cine Films India) for educational screening</t>
  </si>
  <si>
    <t xml:space="preserve">Wallace &amp; Gromit: A Grand Day Out</t>
  </si>
  <si>
    <t xml:space="preserve">UK</t>
  </si>
  <si>
    <t xml:space="preserve">Nick Park</t>
  </si>
  <si>
    <t xml:space="preserve">Animation short</t>
  </si>
  <si>
    <t xml:space="preserve">Imagination, invention, humour</t>
  </si>
  <si>
    <t xml:space="preserve">Twenty-three minutes of stop-motion clay perfection. A man and his dog go to the moon for cheese. Children laugh out loud.</t>
  </si>
  <si>
    <t xml:space="preserve">1) Why do they go to the moon? 2) What do you notice about how the film is made? 3) Invent your own machine; draw it.</t>
  </si>
  <si>
    <t xml:space="preserve">None. Pure delight.</t>
  </si>
  <si>
    <t xml:space="preserve">LIC via Aardman/BBC; bundle 'Three Wallace &amp; Gromit shorts' is a cost-effective licence</t>
  </si>
  <si>
    <t xml:space="preserve">Children of Heaven (Bacheha-ye Aseman)</t>
  </si>
  <si>
    <t xml:space="preserve">Iran</t>
  </si>
  <si>
    <t xml:space="preserve">Persian (subbed)</t>
  </si>
  <si>
    <t xml:space="preserve">Majid Majidi</t>
  </si>
  <si>
    <t xml:space="preserve">Family, kindness, scarcity</t>
  </si>
  <si>
    <t xml:space="preserve">An Iranian masterpiece. A boy loses his sister's only pair of shoes; they take turns wearing his. Children love this film. They never forget the ending.</t>
  </si>
  <si>
    <t xml:space="preserve">1) Why does Ali not just tell his parents? 2) What does Zahra do that surprises you? 3) The race at the end — was it a victory or a defeat?</t>
  </si>
  <si>
    <t xml:space="preserve">Family is poor; tone is warm not bleak. Subtitles for older Junior band — read together.</t>
  </si>
  <si>
    <t xml:space="preserve">LIC via NFDC distribution channels or STREAM (MUBI India)</t>
  </si>
  <si>
    <t xml:space="preserve">Paddington</t>
  </si>
  <si>
    <t xml:space="preserve">Paul King</t>
  </si>
  <si>
    <t xml:space="preserve">Belonging, kindness, immigrant story</t>
  </si>
  <si>
    <t xml:space="preserve">A bear from Peru arrives in London and finds a family. Witty, warm, and quietly profound about welcome.</t>
  </si>
  <si>
    <t xml:space="preserve">1) Why does the Browns take Paddington in? 2) What is the most British thing about Paddington? 3) Have you ever felt new somewhere?</t>
  </si>
  <si>
    <t xml:space="preserve">Mild peril (taxidermist villain) handled comedically.</t>
  </si>
  <si>
    <t xml:space="preserve">LIC via Sony Pictures India for educational screening</t>
  </si>
  <si>
    <t xml:space="preserve">The Boy and the World (O Menino e o Mundo)</t>
  </si>
  <si>
    <t xml:space="preserve">Brazil</t>
  </si>
  <si>
    <t xml:space="preserve">Portuguese / mostly wordless</t>
  </si>
  <si>
    <t xml:space="preserve">Alê Abreu</t>
  </si>
  <si>
    <t xml:space="preserve">Loss, beauty, our changing world</t>
  </si>
  <si>
    <t xml:space="preserve">Hand-drawn Brazilian animation, almost no dialogue. A small boy follows his father across a country being transformed. A film about everything; works in any language.</t>
  </si>
  <si>
    <t xml:space="preserve">1) What is the boy looking for? 2) What changes in the world he travels through? 3) If you made a film with no words, what would yours say?</t>
  </si>
  <si>
    <t xml:space="preserve">Some abstract images of factories and protest may need framing.</t>
  </si>
  <si>
    <t xml:space="preserve">LIC via the film's international distributor or STREAM (Mubi)</t>
  </si>
  <si>
    <t xml:space="preserve">Wallace &amp; Gromit: The Wrong Trousers</t>
  </si>
  <si>
    <t xml:space="preserve">Friendship, betrayal, ingenuity</t>
  </si>
  <si>
    <t xml:space="preserve">Stop-motion at its peak. A penguin moves in. Things go very wrong. Brilliantly built.</t>
  </si>
  <si>
    <t xml:space="preserve">1) Why doesn't Gromit speak? 2) When did you first realise the penguin is the villain? 3) What would you build for your dog?</t>
  </si>
  <si>
    <t xml:space="preserve">Mild comic peril; very funny train chase.</t>
  </si>
  <si>
    <t xml:space="preserve">LIC bundled with Grand Day Out via Aardman/BBC</t>
  </si>
  <si>
    <t xml:space="preserve">Hugo</t>
  </si>
  <si>
    <t xml:space="preserve">USA/UK</t>
  </si>
  <si>
    <t xml:space="preserve">Martin Scorsese</t>
  </si>
  <si>
    <t xml:space="preserve">Cinema history, orphans, mechanical wonder</t>
  </si>
  <si>
    <t xml:space="preserve">Scorsese's love letter to early cinema, set in a 1930s Paris train station. Ends as a film about how films were invented. Magical for children with attention.</t>
  </si>
  <si>
    <t xml:space="preserve">1) What does Hugo see when he looks down on Paris? 2) Why does Georges Méliès burn his work? 3) What is it about a film that makes it 'magic'?</t>
  </si>
  <si>
    <t xml:space="preserve">Long for Junior; consider for Std 5 only or split across two sessions.</t>
  </si>
  <si>
    <t xml:space="preserve">LIC via Paramount India for educational screening</t>
  </si>
  <si>
    <t xml:space="preserve">Jajantaram Mamantaram</t>
  </si>
  <si>
    <t xml:space="preserve">Soumitra Ranade</t>
  </si>
  <si>
    <t xml:space="preserve">Live-action / fantasy</t>
  </si>
  <si>
    <t xml:space="preserve">Adventure, scale, friendship</t>
  </si>
  <si>
    <t xml:space="preserve">An Indian Gulliver's Travels for kids. A young man washes up on an island of tiny people. Inventive, funny, distinctly Indian.</t>
  </si>
  <si>
    <t xml:space="preserve">1) What do the small people fear, and why? 2) How does Aditya help them? 3) If you woke up the size of an ant, what would scare you most?</t>
  </si>
  <si>
    <t xml:space="preserve">Mild giant villain; comic.</t>
  </si>
  <si>
    <t xml:space="preserve">LIC via UTV/Disney Star India</t>
  </si>
  <si>
    <t xml:space="preserve">The Tale of Despereaux</t>
  </si>
  <si>
    <t xml:space="preserve">Sam Fell, Robert Stevenhagen</t>
  </si>
  <si>
    <t xml:space="preserve">Bravery, forgiveness, story</t>
  </si>
  <si>
    <t xml:space="preserve">A small mouse with very big ears decides to be a knight. Beautifully animated, quietly literary.</t>
  </si>
  <si>
    <t xml:space="preserve">1) What is courage, if you are very small? 2) Why does Roscuro change? 3) What story would you write to make the world a little brighter?</t>
  </si>
  <si>
    <t xml:space="preserve">Brief sad scenes (loss of a loved one) handled gently.</t>
  </si>
  <si>
    <t xml:space="preserve">LIC via Universal India for educational screening</t>
  </si>
  <si>
    <t xml:space="preserve">Goopy Gyne Bagha Byne</t>
  </si>
  <si>
    <t xml:space="preserve">Bengali (subbed)</t>
  </si>
  <si>
    <t xml:space="preserve">Satyajit Ray</t>
  </si>
  <si>
    <t xml:space="preserve">Live-action / fantasy musical</t>
  </si>
  <si>
    <t xml:space="preserve">Friendship, magic, peace</t>
  </si>
  <si>
    <t xml:space="preserve">Ray's beloved children's film. Two terrible musicians get magic boots from the king of ghosts. India's children's-film masterpiece.</t>
  </si>
  <si>
    <t xml:space="preserve">1) What gift would you ask the king of ghosts for? 2) Why do the kings want to fight a war? 3) How does music end the war?</t>
  </si>
  <si>
    <t xml:space="preserve">Long; works best across two sessions for Junior. Subtitles required.</t>
  </si>
  <si>
    <t xml:space="preserve">LIC via NFDC / Satyajit Ray Film Society or STREAM (Cinemas of India)</t>
  </si>
  <si>
    <t xml:space="preserve">A Cat in Paris (Une vie de chat)</t>
  </si>
  <si>
    <t xml:space="preserve">French (subbed/dubbed)</t>
  </si>
  <si>
    <t xml:space="preserve">Alain Gagnol, Jean-Loup Felicioli</t>
  </si>
  <si>
    <t xml:space="preserve">Friendship, courage, grief</t>
  </si>
  <si>
    <t xml:space="preserve">A short, stylish French animation about a cat who lives two lives. Beautiful jazz score, painterly look.</t>
  </si>
  <si>
    <t xml:space="preserve">1) Why does Zoé not speak? 2) What does the cat understand that the grown-ups don't? 3) Draw the cat's two lives.</t>
  </si>
  <si>
    <t xml:space="preserve">Burglary scenes are tense but bloodless; mother's grief is gentle.</t>
  </si>
  <si>
    <t xml:space="preserve">LIC via the film's international distributor or STREAM (MUBI)</t>
  </si>
  <si>
    <t xml:space="preserve">Song of the Sea</t>
  </si>
  <si>
    <t xml:space="preserve">Ireland</t>
  </si>
  <si>
    <t xml:space="preserve">Tomm Moore</t>
  </si>
  <si>
    <t xml:space="preserve">Mythology, grief, family</t>
  </si>
  <si>
    <t xml:space="preserve">Hand-drawn Irish animation built on selkie legend. Children find it visually mesmerising; the music alone is worth the screening.</t>
  </si>
  <si>
    <t xml:space="preserve">1) Why is Ben angry with Saoirse? 2) What does the sea mean in this story? 3) What story does your family tell that you carry?</t>
  </si>
  <si>
    <t xml:space="preserve">Loss of a parent is a quiet undercurrent; framed with warmth.</t>
  </si>
  <si>
    <t xml:space="preserve">LIC via Studiocanal or STREAM (MUBI India)</t>
  </si>
  <si>
    <t xml:space="preserve">Charlie Chaplin: The Kid</t>
  </si>
  <si>
    <t xml:space="preserve">Silent (with intertitles)</t>
  </si>
  <si>
    <t xml:space="preserve">Charlie Chaplin</t>
  </si>
  <si>
    <t xml:space="preserve">Silent feature</t>
  </si>
  <si>
    <t xml:space="preserve">Family, poverty, comedy</t>
  </si>
  <si>
    <t xml:space="preserve">A century old, still works. Chaplin and a five-year-old boy survive together. Comedy and tears in equal measure. Children watch silent films better than adults expect.</t>
  </si>
  <si>
    <t xml:space="preserve">1) What did you laugh at? What surprised you? 2) Why does the Tramp keep the baby? 3) What can the camera tell us without any words?</t>
  </si>
  <si>
    <t xml:space="preserve">Public-domain status confirmed. Frame as 'a film from before films had sound'.</t>
  </si>
  <si>
    <t xml:space="preserve">PD (1921, in public domain in India)</t>
  </si>
  <si>
    <t xml:space="preserve">MIDDLE  —  Ages 11 to 13  —  17 films</t>
  </si>
  <si>
    <t xml:space="preserve">Taare Zameen Par</t>
  </si>
  <si>
    <t xml:space="preserve">Aamir Khan</t>
  </si>
  <si>
    <t xml:space="preserve">Live-action drama</t>
  </si>
  <si>
    <t xml:space="preserve">Learning differences, kindness, art</t>
  </si>
  <si>
    <t xml:space="preserve">A landmark Indian film about a boy with dyslexia. Possibly the most important Indian children's film of the 2000s. Long; worth every minute.</t>
  </si>
  <si>
    <t xml:space="preserve">1) When does Ishaan start to disappear, and why? 2) What does Ram Shankar Nikumbh see that no one else sees? 3) When has someone really seen you?</t>
  </si>
  <si>
    <t xml:space="preserve">Bullying, parental anger, child distress; ultimately healing. Allow time for discussion.</t>
  </si>
  <si>
    <t xml:space="preserve">LIC via Aamir Khan Productions / Disney Star India</t>
  </si>
  <si>
    <t xml:space="preserve">E.T. the Extra-Terrestrial</t>
  </si>
  <si>
    <t xml:space="preserve">Steven Spielberg</t>
  </si>
  <si>
    <t xml:space="preserve">U/A</t>
  </si>
  <si>
    <t xml:space="preserve">Friendship, courage, home</t>
  </si>
  <si>
    <t xml:space="preserve">Still works. Children today still cry. Spielberg understood the loneliness of being ten years old.</t>
  </si>
  <si>
    <t xml:space="preserve">1) Why does Elliott connect with E.T. so quickly? 2) What do the adults get wrong? 3) What does 'home' mean in this film?</t>
  </si>
  <si>
    <t xml:space="preserve">Mild peril, brief medical scenes; one mild expletive (handle in framing).</t>
  </si>
  <si>
    <t xml:space="preserve">LIC via Universal India (Audio Cine Films India)</t>
  </si>
  <si>
    <t xml:space="preserve">Spirited Away</t>
  </si>
  <si>
    <t xml:space="preserve">Courage, identity, work</t>
  </si>
  <si>
    <t xml:space="preserve">Won Best Animated Feature Oscar. A girl trapped in a spirit world has to find her name back. Goes deep.</t>
  </si>
  <si>
    <t xml:space="preserve">1) Why do Chihiro's parents turn into pigs? 2) What does it mean to lose your name? 3) Who would you be if you forgot your name?</t>
  </si>
  <si>
    <t xml:space="preserve">Some scary spirits, transformation imagery. Robust for Middle band.</t>
  </si>
  <si>
    <t xml:space="preserve">Whale Rider</t>
  </si>
  <si>
    <t xml:space="preserve">New Zealand</t>
  </si>
  <si>
    <t xml:space="preserve">English (some Maori)</t>
  </si>
  <si>
    <t xml:space="preserve">Niki Caro</t>
  </si>
  <si>
    <t xml:space="preserve">Tradition, gender, identity</t>
  </si>
  <si>
    <t xml:space="preserve">A Maori girl is born to lead, but tradition says only a boy can. Searingly performed by a 12-year-old.</t>
  </si>
  <si>
    <t xml:space="preserve">1) Why won't Koro accept Pai? 2) What does the whale mean? 3) Where does tradition help, and where does it hurt?</t>
  </si>
  <si>
    <t xml:space="preserve">Family conflict; one tense scene with a stillborn baby reference. Frame in advance.</t>
  </si>
  <si>
    <t xml:space="preserve">LIC via the film's distributor or STREAM (MUBI)</t>
  </si>
  <si>
    <t xml:space="preserve">Iqbal</t>
  </si>
  <si>
    <t xml:space="preserve">Nagesh Kukunoor</t>
  </si>
  <si>
    <t xml:space="preserve">Disability, dreams, mentorship</t>
  </si>
  <si>
    <t xml:space="preserve">A deaf-mute farm boy dreams of playing for India. Not a sports film; a film about being heard.</t>
  </si>
  <si>
    <t xml:space="preserve">1) How does Iqbal communicate that he wants to play? 2) What does Mohit (the alcoholic coach) get from Iqbal? 3) When did someone bet on you?</t>
  </si>
  <si>
    <t xml:space="preserve">Brief alcohol use by adult character; gambling subplot. Frame in advance.</t>
  </si>
  <si>
    <t xml:space="preserve">LIC via Mukta Arts / Eros International</t>
  </si>
  <si>
    <t xml:space="preserve">Wadjda</t>
  </si>
  <si>
    <t xml:space="preserve">Saudi Arabia</t>
  </si>
  <si>
    <t xml:space="preserve">Arabic (subbed)</t>
  </si>
  <si>
    <t xml:space="preserve">Haifaa al-Mansour</t>
  </si>
  <si>
    <t xml:space="preserve">Gender, agency, persistence</t>
  </si>
  <si>
    <t xml:space="preserve">First feature shot entirely in Saudi Arabia, by a woman director. A girl just wants a green bicycle. Funny and quietly radical.</t>
  </si>
  <si>
    <t xml:space="preserve">1) Why does Wadjda's mother say no to the bike? 2) What does the bike mean? 3) Have you ever wanted something everyone said you couldn't have?</t>
  </si>
  <si>
    <t xml:space="preserve">Adult themes (second wife, gendered restrictions) handled at child's-eye level.</t>
  </si>
  <si>
    <t xml:space="preserve">LIC via Razor Film distribution or STREAM (MUBI)</t>
  </si>
  <si>
    <t xml:space="preserve">October Sky</t>
  </si>
  <si>
    <t xml:space="preserve">Joe Johnston</t>
  </si>
  <si>
    <t xml:space="preserve">Aspiration, mentors, science</t>
  </si>
  <si>
    <t xml:space="preserve">A real story: a coal-miner's son sees Sputnik launch and decides to build rockets. The film's true subject is the teacher who made him believe he could.</t>
  </si>
  <si>
    <t xml:space="preserve">1) Why does Homer want to build rockets, really? 2) What does Miss Riley do that changes Homer's life? 3) Who is your Miss Riley?</t>
  </si>
  <si>
    <t xml:space="preserve">Brief mining accident; one death of a parent (offscreen). Tone is hopeful.</t>
  </si>
  <si>
    <t xml:space="preserve">Wall-E</t>
  </si>
  <si>
    <t xml:space="preserve">English (mostly wordless)</t>
  </si>
  <si>
    <t xml:space="preserve">Andrew Stanton</t>
  </si>
  <si>
    <t xml:space="preserve">Loneliness, ecology, love</t>
  </si>
  <si>
    <t xml:space="preserve">A robot alone on Earth, cleaning up our mess. The first 30 minutes have almost no dialogue. Children focus deeply.</t>
  </si>
  <si>
    <t xml:space="preserve">1) What does Wall-E collect, and why? 2) What is the film saying about us? 3) What would the last robot on Earth be doing in 2500?</t>
  </si>
  <si>
    <t xml:space="preserve">Strong ecological message; gentle satire of consumer culture.</t>
  </si>
  <si>
    <t xml:space="preserve">LIC via Disney India for educational screening</t>
  </si>
  <si>
    <t xml:space="preserve">Salaam Bombay!</t>
  </si>
  <si>
    <t xml:space="preserve">Mira Nair</t>
  </si>
  <si>
    <t xml:space="preserve">A</t>
  </si>
  <si>
    <t xml:space="preserve">Street children, survival, dignity</t>
  </si>
  <si>
    <t xml:space="preserve">Mira Nair's debut. Street children in 1980s Bombay. Important. Difficult. NOT for the standard library — flagged here for Std 9+ only with safeguarding briefing.</t>
  </si>
  <si>
    <t xml:space="preserve">1) What dreams does Krishna carry? 2) Where does the film show kindness? 3) What does this film owe to the children who made it?</t>
  </si>
  <si>
    <t xml:space="preserve">A-rated. DROP from Middle library — listed for awareness only. Use only at Senior level with parental consent and a counsellor on call.</t>
  </si>
  <si>
    <t xml:space="preserve">[NOT FOR USE in Middle band — listed as a flag only]</t>
  </si>
  <si>
    <t xml:space="preserve">The Black Stallion</t>
  </si>
  <si>
    <t xml:space="preserve">English (mostly wordless 1st half)</t>
  </si>
  <si>
    <t xml:space="preserve">Carroll Ballard</t>
  </si>
  <si>
    <t xml:space="preserve">Friendship across species, beauty</t>
  </si>
  <si>
    <t xml:space="preserve">A boy and a horse, shipwrecked on an island. The first half is almost dialogue-free; the cinematography is among the most beautiful ever filmed.</t>
  </si>
  <si>
    <t xml:space="preserve">1) Without words, how does the film tell us they have become friends? 2) Why does the second half feel different? 3) What is the most beautiful image in the film?</t>
  </si>
  <si>
    <t xml:space="preserve">Shipwreck and a brief implied parental death.</t>
  </si>
  <si>
    <t xml:space="preserve">LIC via MGM/UA distribution India</t>
  </si>
  <si>
    <t xml:space="preserve">Persepolis</t>
  </si>
  <si>
    <t xml:space="preserve">France/Iran</t>
  </si>
  <si>
    <t xml:space="preserve">French (subbed)</t>
  </si>
  <si>
    <t xml:space="preserve">Marjane Satrapi, Vincent Paronnaud</t>
  </si>
  <si>
    <t xml:space="preserve">Revolution, identity, growing up</t>
  </si>
  <si>
    <t xml:space="preserve">An animated graphic novel adaptation. A girl grows up through the Iranian revolution. Striking black-and-white style; deep, funny, sad.</t>
  </si>
  <si>
    <t xml:space="preserve">1) Why does Marjane move to Vienna? 2) What does her grandmother teach her? 3) When have you felt caught between two worlds?</t>
  </si>
  <si>
    <t xml:space="preserve">Some violent imagery (war, executions) handled in stark animated style. Best for Std 7-8.</t>
  </si>
  <si>
    <t xml:space="preserve">LIC via Sony Pictures Classics India distribution or STREAM (MUBI)</t>
  </si>
  <si>
    <t xml:space="preserve">I Am Kalam</t>
  </si>
  <si>
    <t xml:space="preserve">Nila Madhab Panda</t>
  </si>
  <si>
    <t xml:space="preserve">Education, dreams, dignity</t>
  </si>
  <si>
    <t xml:space="preserve">A poor boy at a roadside dhaba dreams of going to school after hearing a speech by Dr. Kalam. Quietly humane.</t>
  </si>
  <si>
    <t xml:space="preserve">1) Why does Chhotu give himself the name 'Kalam'? 2) What does the prince give him that no one else does? 3) If you could pick a new name for yourself, what would it be?</t>
  </si>
  <si>
    <t xml:space="preserve">Child labour theme handled with dignity, not pity.</t>
  </si>
  <si>
    <t xml:space="preserve">LIC via Eleanor Films / NFDC distribution</t>
  </si>
  <si>
    <t xml:space="preserve">Modern Times</t>
  </si>
  <si>
    <t xml:space="preserve">Mostly silent (with sound effects)</t>
  </si>
  <si>
    <t xml:space="preserve">Comedy</t>
  </si>
  <si>
    <t xml:space="preserve">Industry, dignity, friendship</t>
  </si>
  <si>
    <t xml:space="preserve">Chaplin's last 'silent' film. The factory sequence is one of the funniest things ever filmed. Speaks to children watching algorithms today.</t>
  </si>
  <si>
    <t xml:space="preserve">1) What is Chaplin saying about the factory? 2) Why does his character keep getting arrested? 3) What's the modern-day equivalent of the assembly line?</t>
  </si>
  <si>
    <t xml:space="preserve">Slapstick violence; nothing for parents to worry about.</t>
  </si>
  <si>
    <t xml:space="preserve">PD (1936, public domain in India under 60-year cap)</t>
  </si>
  <si>
    <t xml:space="preserve">The Way Home (Jibeuro)</t>
  </si>
  <si>
    <t xml:space="preserve">South Korea</t>
  </si>
  <si>
    <t xml:space="preserve">Korean (subbed)</t>
  </si>
  <si>
    <t xml:space="preserve">Lee Jeong-hyang</t>
  </si>
  <si>
    <t xml:space="preserve">Grandmothers, patience, love without words</t>
  </si>
  <si>
    <t xml:space="preserve">A spoiled city boy is left with his mute grandmother in a Korean village for a summer. Very few words. Earned tears.</t>
  </si>
  <si>
    <t xml:space="preserve">1) Why does Sang-woo behave so badly at first? 2) What does the grandmother give him? 3) Tell us about an old person you love.</t>
  </si>
  <si>
    <t xml:space="preserve">None. Quietly perfect.</t>
  </si>
  <si>
    <t xml:space="preserve">LIC via the Korean Cultural Centre India or STREAM (MUBI)</t>
  </si>
  <si>
    <t xml:space="preserve">Searching for Sugar Man</t>
  </si>
  <si>
    <t xml:space="preserve">Sweden/UK</t>
  </si>
  <si>
    <t xml:space="preserve">Malik Bendjelloul</t>
  </si>
  <si>
    <t xml:space="preserve">Documentary</t>
  </si>
  <si>
    <t xml:space="preserve">Mystery, music, dignity</t>
  </si>
  <si>
    <t xml:space="preserve">A documentary that plays like a thriller. A forgotten musician is rediscovered. Children love a good mystery.</t>
  </si>
  <si>
    <t xml:space="preserve">1) Why does the music matter so much in South Africa? 2) Why didn't Rodriguez know? 3) Whose talent in your school deserves to be discovered?</t>
  </si>
  <si>
    <t xml:space="preserve">Brief mention of suicide (false rumour); handle in framing.</t>
  </si>
  <si>
    <t xml:space="preserve">LIC via Sony Pictures Classics or STREAM (Netflix India)</t>
  </si>
  <si>
    <t xml:space="preserve">Akeelah and the Bee</t>
  </si>
  <si>
    <t xml:space="preserve">Doug Atchison</t>
  </si>
  <si>
    <t xml:space="preserve">Confidence, mentorship, community</t>
  </si>
  <si>
    <t xml:space="preserve">A girl from inner-city Los Angeles makes it to the National Spelling Bee. Inspirational without being cheap.</t>
  </si>
  <si>
    <t xml:space="preserve">1) Why does Akeelah hide her cleverness at school? 2) What does Dr. Larabee give her? 3) The film's quote — 'Our deepest fear is not that we are inadequate' — what does that mean to you?</t>
  </si>
  <si>
    <t xml:space="preserve">Brief grief reference (deceased father).</t>
  </si>
  <si>
    <t xml:space="preserve">LIC via Lionsgate India for educational screening</t>
  </si>
  <si>
    <t xml:space="preserve">Chillar Party</t>
  </si>
  <si>
    <t xml:space="preserve">Vikas Bahl, Nitesh Tiwari</t>
  </si>
  <si>
    <t xml:space="preserve">Friendship, civic action, agency</t>
  </si>
  <si>
    <t xml:space="preserve">A gang of housing-society children take on a politician to save a stray dog. Funny, energetic, made by good film-makers.</t>
  </si>
  <si>
    <t xml:space="preserve">1) What turns the kids from a gang into a movement? 2) What does the dog Bhidu represent? 3) What change in your colony or city would you fight for?</t>
  </si>
  <si>
    <t xml:space="preserve">Mild language; one chase scene.</t>
  </si>
  <si>
    <t xml:space="preserve">SENIOR  —  Ages 14 to 17  —  16 films</t>
  </si>
  <si>
    <t xml:space="preserve">Pather Panchali</t>
  </si>
  <si>
    <t xml:space="preserve">Family, poverty, beauty</t>
  </si>
  <si>
    <t xml:space="preserve">Satyajit Ray's debut, the foundational film of Indian arthouse. Slow, monumental, life-changing for older teenagers who give it a chance.</t>
  </si>
  <si>
    <t xml:space="preserve">1) What is the most beautiful image in the film? 2) Why does the film not tell us how to feel? 3) What does Apu's life have in common with yours?</t>
  </si>
  <si>
    <t xml:space="preserve">Two deaths in the film; handled with restraint, no melodrama.</t>
  </si>
  <si>
    <t xml:space="preserve">PD (1955, public domain in India) and STREAM (Cinemas of India / Criterion)</t>
  </si>
  <si>
    <t xml:space="preserve">Bicycle Thieves (Ladri di Biciclette)</t>
  </si>
  <si>
    <t xml:space="preserve">Italy</t>
  </si>
  <si>
    <t xml:space="preserve">Italian (subbed)</t>
  </si>
  <si>
    <t xml:space="preserve">Vittorio De Sica</t>
  </si>
  <si>
    <t xml:space="preserve">Dignity, fatherhood, post-war</t>
  </si>
  <si>
    <t xml:space="preserve">Italian neo-realism's masterpiece. A father and son search Rome for a stolen bicycle. The final shot is unforgettable.</t>
  </si>
  <si>
    <t xml:space="preserve">1) What does the bicycle mean? 2) Why does the film follow them, and not solve their problem? 3) What is the ending really about?</t>
  </si>
  <si>
    <t xml:space="preserve">Brief bar scene; restrained throughout.</t>
  </si>
  <si>
    <t xml:space="preserve">PD (public domain in India under 60-year cap) and STREAM (MUBI / Criterion)</t>
  </si>
  <si>
    <t xml:space="preserve">12 Angry Men</t>
  </si>
  <si>
    <t xml:space="preserve">Sidney Lumet</t>
  </si>
  <si>
    <t xml:space="preserve">Justice, persuasion, doubt</t>
  </si>
  <si>
    <t xml:space="preserve">Twelve men in one room decide a young man's life. A masterclass in argument; ideal for older students learning to debate.</t>
  </si>
  <si>
    <t xml:space="preserve">1) What does Juror 8 do that no one else does? 2) Where does the film show prejudice? 3) Have you ever changed your mind about something important — what changed it?</t>
  </si>
  <si>
    <t xml:space="preserve">Mature themes (capital punishment, prejudice). No on-screen violence.</t>
  </si>
  <si>
    <t xml:space="preserve">PD/LIC (verify status; widely available) — LIC via UA distribution India</t>
  </si>
  <si>
    <t xml:space="preserve">Hidden Figures</t>
  </si>
  <si>
    <t xml:space="preserve">Theodore Melfi</t>
  </si>
  <si>
    <t xml:space="preserve">Race, science, women's history</t>
  </si>
  <si>
    <t xml:space="preserve">True story of three Black women mathematicians at NASA. Joyful, important, brilliantly performed.</t>
  </si>
  <si>
    <t xml:space="preserve">1) What did Katherine, Dorothy, and Mary have to do that white men did not? 2) What changes Al Harrison's mind? 3) Where do you see hidden figures around you?</t>
  </si>
  <si>
    <t xml:space="preserve">Some scenes of segregation may need framing for Indian context (compare with our own).</t>
  </si>
  <si>
    <t xml:space="preserve">LIC via 20th Century Studios India for educational screening</t>
  </si>
  <si>
    <t xml:space="preserve">Lagaan</t>
  </si>
  <si>
    <t xml:space="preserve">Ashutosh Gowariker</t>
  </si>
  <si>
    <t xml:space="preserve">Colonialism, community, courage</t>
  </si>
  <si>
    <t xml:space="preserve">Long. Worth it. A film that teaches Indian history through a cricket match. Best across two sessions.</t>
  </si>
  <si>
    <t xml:space="preserve">1) What does the rain mean in the film? 2) How does the team get assembled — and what does each member represent? 3) When does sport become more than sport?</t>
  </si>
  <si>
    <t xml:space="preserve">Long runtime; plan two sessions.</t>
  </si>
  <si>
    <t xml:space="preserve">Cinema Paradiso (Nuovo Cinema Paradiso)</t>
  </si>
  <si>
    <t xml:space="preserve">Giuseppe Tornatore</t>
  </si>
  <si>
    <t xml:space="preserve">Friendship, memory, cinema</t>
  </si>
  <si>
    <t xml:space="preserve">A film about loving films, and about a friendship between a child and the projectionist of a small-town cinema. The famous ending sequence is what cinema does best.</t>
  </si>
  <si>
    <t xml:space="preserve">1) Why does Alfredo send Toto away? 2) What is the film saying about memory? 3) What's a place that shaped who you are?</t>
  </si>
  <si>
    <t xml:space="preserve">Some romantic scenes (handled with restraint); brief language.</t>
  </si>
  <si>
    <t xml:space="preserve">LIC via Studiocanal / Eros International or STREAM (MUBI)</t>
  </si>
  <si>
    <t xml:space="preserve">The Lives of Others</t>
  </si>
  <si>
    <t xml:space="preserve">Germany</t>
  </si>
  <si>
    <t xml:space="preserve">German (subbed)</t>
  </si>
  <si>
    <t xml:space="preserve">Florian Henckel von Donnersmarck</t>
  </si>
  <si>
    <t xml:space="preserve">Surveillance, conscience, art</t>
  </si>
  <si>
    <t xml:space="preserve">An East German Stasi agent listens in on an artist's life. Slowly, something changes in him. Won the Best Foreign Film Oscar.</t>
  </si>
  <si>
    <t xml:space="preserve">1) What is the first moment Wiesler starts to change? 2) What does art do to him? 3) The final line — what does it mean?</t>
  </si>
  <si>
    <t xml:space="preserve">Brief sexual references; one suicide scene (offscreen). Strong but appropriate for Std 10+.</t>
  </si>
  <si>
    <t xml:space="preserve">LIC via Sony Pictures Classics India or STREAM (MUBI)</t>
  </si>
  <si>
    <t xml:space="preserve">Whiplash</t>
  </si>
  <si>
    <t xml:space="preserve">Damien Chazelle</t>
  </si>
  <si>
    <t xml:space="preserve">Ambition, mentorship, cost</t>
  </si>
  <si>
    <t xml:space="preserve">A young drummer and a teacher who breaks him. Sparks one of the best discussions teenagers can have: what is excellence worth?</t>
  </si>
  <si>
    <t xml:space="preserve">1) Is Fletcher a great teacher or a terrible person, or both? 2) What does Andrew gain, and what does he lose? 3) Where is the line between push and abuse?</t>
  </si>
  <si>
    <t xml:space="preserve">Strong language (frame in advance); intense emotional violence (no physical violence).</t>
  </si>
  <si>
    <t xml:space="preserve">Boyz n the Hood</t>
  </si>
  <si>
    <t xml:space="preserve">John Singleton</t>
  </si>
  <si>
    <t xml:space="preserve">Race, family, neighbourhood</t>
  </si>
  <si>
    <t xml:space="preserve">Mentioned by Beeban Kidron in her TED talk. Honest, important, specifically American — but the questions translate. NOT for the regular Senior library; reserved for Std 12 with parent consent and a serious framing.</t>
  </si>
  <si>
    <t xml:space="preserve">1) What does Furious teach Tre? 2) Why does the film begin with statistics? 3) Whose responsibility is the neighbourhood?</t>
  </si>
  <si>
    <t xml:space="preserve">A-rated. Strong language, gun violence, mature themes. Use ONLY at Std 12 with parent consent.</t>
  </si>
  <si>
    <t xml:space="preserve">[Senior+ only — flagged] LIC via Sony Pictures India</t>
  </si>
  <si>
    <t xml:space="preserve">Court</t>
  </si>
  <si>
    <t xml:space="preserve">Marathi (subbed)</t>
  </si>
  <si>
    <t xml:space="preserve">Chaitanya Tamhane</t>
  </si>
  <si>
    <t xml:space="preserve">Caste, justice, slowness</t>
  </si>
  <si>
    <t xml:space="preserve">A Marathi-language film about a folk singer on trial. Won India's National Film Award. Slow on purpose; teenagers find it surprisingly gripping.</t>
  </si>
  <si>
    <t xml:space="preserve">1) Why does the film follow people outside the courtroom too? 2) What is the film really on trial about? 3) How does the film use silence?</t>
  </si>
  <si>
    <t xml:space="preserve">Adult themes of caste and the legal system; no graphic content.</t>
  </si>
  <si>
    <t xml:space="preserve">LIC via Zoo Entertainment or STREAM (Netflix India)</t>
  </si>
  <si>
    <t xml:space="preserve">The Truman Show</t>
  </si>
  <si>
    <t xml:space="preserve">Peter Weir</t>
  </si>
  <si>
    <t xml:space="preserve">Reality, surveillance, freedom</t>
  </si>
  <si>
    <t xml:space="preserve">A man slowly realises his life is a TV show. Especially relevant to a generation that grew up in the algorithm.</t>
  </si>
  <si>
    <t xml:space="preserve">1) When does Truman first suspect? 2) What is Christof's argument for keeping Truman in the show? 3) Where does our world look most like Truman's?</t>
  </si>
  <si>
    <t xml:space="preserve">Mature themes; brief restrained romantic scenes.</t>
  </si>
  <si>
    <t xml:space="preserve">Won't You Be My Neighbor?</t>
  </si>
  <si>
    <t xml:space="preserve">Morgan Neville</t>
  </si>
  <si>
    <t xml:space="preserve">Kindness, childhood, public good</t>
  </si>
  <si>
    <t xml:space="preserve">Documentary about Mr. Rogers, a man who spent 50 years on American TV being unfailingly kind to children. Watch teenagers who think they are too cool — they are not.</t>
  </si>
  <si>
    <t xml:space="preserve">1) What was Mr. Rogers's idea of television? 2) Why is the film moving even if you'd never seen his show? 3) Who in your life takes you seriously the way he took children seriously?</t>
  </si>
  <si>
    <t xml:space="preserve">Brief reference to assassination of MLK Jr. (frame as historical).</t>
  </si>
  <si>
    <t xml:space="preserve">LIC via Universal India / Focus Features</t>
  </si>
  <si>
    <t xml:space="preserve">Also listed for advanced Middle; works equally well for Senior with deeper conversation about politics and exile.</t>
  </si>
  <si>
    <t xml:space="preserve">1) What does Marjane lose by leaving? 2) What does the film say about being a foreigner? 3) Where in your life have you had to choose between two cultures?</t>
  </si>
  <si>
    <t xml:space="preserve">Some violent imagery (war, executions) handled in stark animated style.</t>
  </si>
  <si>
    <t xml:space="preserve">Also listed for Middle. At Senior, lean discussion into questions of art, value, and apartheid.</t>
  </si>
  <si>
    <t xml:space="preserve">1) What does the film say about apartheid that history books don't? 2) Why didn't Rodriguez know? 3) What artist do you wish more people knew about?</t>
  </si>
  <si>
    <t xml:space="preserve">He Named Me Malala</t>
  </si>
  <si>
    <t xml:space="preserve">English/Urdu (subbed)</t>
  </si>
  <si>
    <t xml:space="preserve">Davis Guggenheim</t>
  </si>
  <si>
    <t xml:space="preserve">Education, courage, family</t>
  </si>
  <si>
    <t xml:space="preserve">Documentary about Malala Yousafzai. Teenagers in Noida need this film, even if (especially if) they think they know the story.</t>
  </si>
  <si>
    <t xml:space="preserve">1) Where does Malala's courage come from? 2) What is the role of her father? 3) What right would you give your life for?</t>
  </si>
  <si>
    <t xml:space="preserve">Brief footage of attack (no graphic detail) and references to Taliban violence.</t>
  </si>
  <si>
    <t xml:space="preserve">LIC via 20th Century Studios India / Fox Searchlight</t>
  </si>
  <si>
    <t xml:space="preserve">Same film as Middle. Senior discussion goes deeper into what the film is doing as historical allegory.</t>
  </si>
  <si>
    <t xml:space="preserve">1) The film is set in 1893 but made in 2001 — what was India worried about then? 2) Why is the team's diversity important? 3) Lagaan vs. real history — where do they meet and where do they diverge?</t>
  </si>
  <si>
    <t xml:space="preserve">Library Composition</t>
  </si>
  <si>
    <t xml:space="preserve">Band</t>
  </si>
  <si>
    <t xml:space="preserve"># Films</t>
  </si>
  <si>
    <t xml:space="preserve">Avg runtime (min)</t>
  </si>
  <si>
    <t xml:space="preserve">% Indian</t>
  </si>
  <si>
    <t xml:space="preserve">% Animation</t>
  </si>
  <si>
    <t xml:space="preserve">% Documentary</t>
  </si>
  <si>
    <t xml:space="preserve">Junior (8-10)</t>
  </si>
  <si>
    <t xml:space="preserve">Middle (11-13)</t>
  </si>
  <si>
    <t xml:space="preserve">Senior (14-17)</t>
  </si>
  <si>
    <t xml:space="preserve">TOTAL</t>
  </si>
  <si>
    <t xml:space="preserve">Notes</t>
  </si>
  <si>
    <t xml:space="preserve">1. The library is intentionally balanced. Pull from any band; replace based on what your kids respond to.</t>
  </si>
  <si>
    <t xml:space="preserve">2. Two films are flagged as A-certificate (Salaam Bombay, Boyz n the Hood) and listed for awareness — these are NOT for routine club use.</t>
  </si>
  <si>
    <t xml:space="preserve">3. Three films appear in two bands (Persepolis, Searching for Sugar Man, Lagaan) — same film, different conversation.</t>
  </si>
  <si>
    <t xml:space="preserve">4. Replace 5 to 7 films per term in Year 2 to keep returning members curious.</t>
  </si>
</sst>
</file>

<file path=xl/styles.xml><?xml version="1.0" encoding="utf-8"?>
<styleSheet xmlns="http://schemas.openxmlformats.org/spreadsheetml/2006/main">
  <numFmts count="1">
    <numFmt numFmtId="164" formatCode="General"/>
  </numFmts>
  <fonts count="19">
    <font>
      <sz val="11"/>
      <color theme="1"/>
      <name val="Calibri"/>
      <family val="2"/>
      <charset val="1"/>
    </font>
    <font>
      <sz val="10"/>
      <name val="Arial"/>
      <family val="0"/>
    </font>
    <font>
      <sz val="10"/>
      <name val="Arial"/>
      <family val="0"/>
    </font>
    <font>
      <sz val="10"/>
      <name val="Arial"/>
      <family val="0"/>
    </font>
    <font>
      <b val="true"/>
      <sz val="22"/>
      <color rgb="FF1E2761"/>
      <name val="Calibri"/>
      <family val="0"/>
      <charset val="1"/>
    </font>
    <font>
      <sz val="12"/>
      <color rgb="FF555555"/>
      <name val="Calibri"/>
      <family val="0"/>
      <charset val="1"/>
    </font>
    <font>
      <sz val="11"/>
      <color rgb="FF777777"/>
      <name val="Calibri"/>
      <family val="0"/>
      <charset val="1"/>
    </font>
    <font>
      <sz val="11"/>
      <color rgb="FF000000"/>
      <name val="Calibri"/>
      <family val="0"/>
      <charset val="1"/>
    </font>
    <font>
      <b val="true"/>
      <sz val="16"/>
      <color rgb="FF028090"/>
      <name val="Calibri"/>
      <family val="0"/>
      <charset val="1"/>
    </font>
    <font>
      <b val="true"/>
      <sz val="16"/>
      <color rgb="FFB85042"/>
      <name val="Calibri"/>
      <family val="0"/>
      <charset val="1"/>
    </font>
    <font>
      <b val="true"/>
      <sz val="11"/>
      <color rgb="FFB85042"/>
      <name val="Calibri"/>
      <family val="0"/>
      <charset val="1"/>
    </font>
    <font>
      <b val="true"/>
      <sz val="20"/>
      <color rgb="FFFFFFFF"/>
      <name val="Georgia"/>
      <family val="0"/>
      <charset val="1"/>
    </font>
    <font>
      <b val="true"/>
      <sz val="11"/>
      <color rgb="FFFFFFFF"/>
      <name val="Calibri"/>
      <family val="0"/>
      <charset val="1"/>
    </font>
    <font>
      <sz val="10"/>
      <name val="Calibri"/>
      <family val="0"/>
      <charset val="1"/>
    </font>
    <font>
      <b val="true"/>
      <sz val="10"/>
      <name val="Calibri"/>
      <family val="0"/>
      <charset val="1"/>
    </font>
    <font>
      <b val="true"/>
      <sz val="20"/>
      <color rgb="FF1E2761"/>
      <name val="Georgia"/>
      <family val="0"/>
      <charset val="1"/>
    </font>
    <font>
      <b val="true"/>
      <sz val="11"/>
      <name val="Calibri"/>
      <family val="0"/>
      <charset val="1"/>
    </font>
    <font>
      <sz val="11"/>
      <name val="Calibri"/>
      <family val="0"/>
      <charset val="1"/>
    </font>
    <font>
      <b val="true"/>
      <sz val="14"/>
      <color rgb="FF028090"/>
      <name val="Georgia"/>
      <family val="0"/>
      <charset val="1"/>
    </font>
  </fonts>
  <fills count="7">
    <fill>
      <patternFill patternType="none"/>
    </fill>
    <fill>
      <patternFill patternType="gray125"/>
    </fill>
    <fill>
      <patternFill patternType="solid">
        <fgColor rgb="FF1E2761"/>
        <bgColor rgb="FF333333"/>
      </patternFill>
    </fill>
    <fill>
      <patternFill patternType="solid">
        <fgColor rgb="FFFFFFFF"/>
        <bgColor rgb="FFF5F1E8"/>
      </patternFill>
    </fill>
    <fill>
      <patternFill patternType="solid">
        <fgColor rgb="FFF5F1E8"/>
        <bgColor rgb="FFFFFFFF"/>
      </patternFill>
    </fill>
    <fill>
      <patternFill patternType="solid">
        <fgColor rgb="FF028090"/>
        <bgColor rgb="FF008080"/>
      </patternFill>
    </fill>
    <fill>
      <patternFill patternType="solid">
        <fgColor rgb="FF6D2E46"/>
        <bgColor rgb="FF333333"/>
      </patternFill>
    </fill>
  </fills>
  <borders count="3">
    <border diagonalUp="false" diagonalDown="false">
      <left/>
      <right/>
      <top/>
      <bottom/>
      <diagonal/>
    </border>
    <border diagonalUp="false" diagonalDown="false">
      <left style="thin">
        <color rgb="FFBBBBBB"/>
      </left>
      <right style="thin">
        <color rgb="FFBBBBBB"/>
      </right>
      <top style="thin">
        <color rgb="FFBBBBBB"/>
      </top>
      <bottom style="thin">
        <color rgb="FFBBBBBB"/>
      </bottom>
      <diagonal/>
    </border>
    <border diagonalUp="false" diagonalDown="false">
      <left style="thin">
        <color rgb="FFDDDDDD"/>
      </left>
      <right style="thin">
        <color rgb="FFDDDDDD"/>
      </right>
      <top style="thin">
        <color rgb="FFDDDDDD"/>
      </top>
      <bottom style="thin">
        <color rgb="FFDDDDD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true" applyProtection="false">
      <alignment horizontal="general" vertical="top" textRotation="0" wrapText="true" indent="0" shrinkToFit="false"/>
      <protection locked="true" hidden="false"/>
    </xf>
    <xf numFmtId="164" fontId="11" fillId="2" borderId="0" xfId="0" applyFont="true" applyBorder="true" applyAlignment="true" applyProtection="false">
      <alignment horizontal="general" vertical="center" textRotation="0" wrapText="fals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3" fillId="3" borderId="2" xfId="0" applyFont="true" applyBorder="true" applyAlignment="true" applyProtection="false">
      <alignment horizontal="center" vertical="top" textRotation="0" wrapText="true" indent="0" shrinkToFit="false"/>
      <protection locked="true" hidden="false"/>
    </xf>
    <xf numFmtId="164" fontId="14" fillId="3" borderId="2" xfId="0" applyFont="true" applyBorder="true" applyAlignment="true" applyProtection="false">
      <alignment horizontal="left" vertical="top" textRotation="0" wrapText="true" indent="0" shrinkToFit="false"/>
      <protection locked="true" hidden="false"/>
    </xf>
    <xf numFmtId="164" fontId="13" fillId="3" borderId="2" xfId="0" applyFont="true" applyBorder="true" applyAlignment="true" applyProtection="false">
      <alignment horizontal="left" vertical="top" textRotation="0" wrapText="true" indent="0" shrinkToFit="false"/>
      <protection locked="true" hidden="false"/>
    </xf>
    <xf numFmtId="164" fontId="13" fillId="4" borderId="2" xfId="0" applyFont="true" applyBorder="true" applyAlignment="true" applyProtection="false">
      <alignment horizontal="center" vertical="top" textRotation="0" wrapText="true" indent="0" shrinkToFit="false"/>
      <protection locked="true" hidden="false"/>
    </xf>
    <xf numFmtId="164" fontId="14" fillId="4" borderId="2" xfId="0" applyFont="true" applyBorder="true" applyAlignment="true" applyProtection="false">
      <alignment horizontal="left" vertical="top" textRotation="0" wrapText="true" indent="0" shrinkToFit="false"/>
      <protection locked="true" hidden="false"/>
    </xf>
    <xf numFmtId="164" fontId="13" fillId="4" borderId="2" xfId="0" applyFont="true" applyBorder="true" applyAlignment="true" applyProtection="false">
      <alignment horizontal="left" vertical="top" textRotation="0" wrapText="true" indent="0" shrinkToFit="false"/>
      <protection locked="true" hidden="false"/>
    </xf>
    <xf numFmtId="164" fontId="11" fillId="5" borderId="0" xfId="0" applyFont="true" applyBorder="true" applyAlignment="true" applyProtection="false">
      <alignment horizontal="general" vertical="center" textRotation="0" wrapText="false" indent="0" shrinkToFit="false"/>
      <protection locked="true" hidden="false"/>
    </xf>
    <xf numFmtId="164" fontId="11" fillId="6"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16" fillId="4" borderId="0" xfId="0" applyFont="true" applyBorder="false" applyAlignment="true" applyProtection="false">
      <alignment horizontal="left" vertical="center" textRotation="0" wrapText="false" indent="0" shrinkToFit="false"/>
      <protection locked="true" hidden="false"/>
    </xf>
    <xf numFmtId="164" fontId="17" fillId="4" borderId="0" xfId="0" applyFont="true" applyBorder="false" applyAlignment="true" applyProtection="false">
      <alignment horizontal="center" vertical="center" textRotation="0" wrapText="false" indent="0" shrinkToFit="false"/>
      <protection locked="true" hidden="false"/>
    </xf>
    <xf numFmtId="164" fontId="16" fillId="3" borderId="0" xfId="0" applyFont="true" applyBorder="false" applyAlignment="true" applyProtection="false">
      <alignment horizontal="left" vertical="center" textRotation="0" wrapText="false" indent="0" shrinkToFit="false"/>
      <protection locked="true" hidden="false"/>
    </xf>
    <xf numFmtId="164" fontId="17" fillId="3" borderId="0" xfId="0" applyFont="true" applyBorder="false" applyAlignment="true" applyProtection="false">
      <alignment horizontal="center" vertical="center" textRotation="0" wrapText="false" indent="0" shrinkToFit="false"/>
      <protection locked="true" hidden="false"/>
    </xf>
    <xf numFmtId="164" fontId="12" fillId="2" borderId="0" xfId="0" applyFont="true" applyBorder="fals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28090"/>
      <rgbColor rgb="FFBBBBBB"/>
      <rgbColor rgb="FF777777"/>
      <rgbColor rgb="FF9999FF"/>
      <rgbColor rgb="FF6D2E46"/>
      <rgbColor rgb="FFF5F1E8"/>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55555"/>
      <rgbColor rgb="FF969696"/>
      <rgbColor rgb="FF1E2761"/>
      <rgbColor rgb="FF339966"/>
      <rgbColor rgb="FF003300"/>
      <rgbColor rgb="FF333300"/>
      <rgbColor rgb="FF993300"/>
      <rgbColor rgb="FFB85042"/>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130"/>
  </cols>
  <sheetData>
    <row r="1" customFormat="false" ht="33" hidden="false" customHeight="true" outlineLevel="0" collapsed="false">
      <c r="A1" s="1" t="s">
        <v>0</v>
      </c>
    </row>
    <row r="2" customFormat="false" ht="19.5" hidden="false" customHeight="true" outlineLevel="0" collapsed="false">
      <c r="A2" s="2" t="s">
        <v>1</v>
      </c>
    </row>
    <row r="3" customFormat="false" ht="19.5" hidden="false" customHeight="true" outlineLevel="0" collapsed="false">
      <c r="A3" s="3" t="s">
        <v>2</v>
      </c>
    </row>
    <row r="4" customFormat="false" ht="19.5" hidden="false" customHeight="true" outlineLevel="0" collapsed="false">
      <c r="A4" s="4"/>
    </row>
    <row r="5" customFormat="false" ht="24" hidden="false" customHeight="true" outlineLevel="0" collapsed="false">
      <c r="A5" s="5" t="s">
        <v>3</v>
      </c>
    </row>
    <row r="6" customFormat="false" ht="19.5" hidden="false" customHeight="true" outlineLevel="0" collapsed="false">
      <c r="A6" s="4" t="s">
        <v>4</v>
      </c>
    </row>
    <row r="7" customFormat="false" ht="19.5" hidden="false" customHeight="true" outlineLevel="0" collapsed="false">
      <c r="A7" s="4" t="s">
        <v>5</v>
      </c>
    </row>
    <row r="8" customFormat="false" ht="19.5" hidden="false" customHeight="true" outlineLevel="0" collapsed="false">
      <c r="A8" s="4" t="s">
        <v>6</v>
      </c>
    </row>
    <row r="9" customFormat="false" ht="19.5" hidden="false" customHeight="true" outlineLevel="0" collapsed="false">
      <c r="A9" s="4" t="s">
        <v>7</v>
      </c>
    </row>
    <row r="10" customFormat="false" ht="19.5" hidden="false" customHeight="true" outlineLevel="0" collapsed="false">
      <c r="A10" s="4" t="s">
        <v>8</v>
      </c>
    </row>
    <row r="11" customFormat="false" ht="19.5" hidden="false" customHeight="true" outlineLevel="0" collapsed="false">
      <c r="A11" s="4" t="s">
        <v>9</v>
      </c>
    </row>
    <row r="12" customFormat="false" ht="19.5" hidden="false" customHeight="true" outlineLevel="0" collapsed="false">
      <c r="A12" s="4"/>
    </row>
    <row r="13" customFormat="false" ht="24" hidden="false" customHeight="true" outlineLevel="0" collapsed="false">
      <c r="A13" s="5" t="s">
        <v>10</v>
      </c>
    </row>
    <row r="14" customFormat="false" ht="19.5" hidden="false" customHeight="true" outlineLevel="0" collapsed="false">
      <c r="A14" s="4" t="s">
        <v>11</v>
      </c>
    </row>
    <row r="15" customFormat="false" ht="19.5" hidden="false" customHeight="true" outlineLevel="0" collapsed="false">
      <c r="A15" s="4" t="s">
        <v>12</v>
      </c>
    </row>
    <row r="16" customFormat="false" ht="19.5" hidden="false" customHeight="true" outlineLevel="0" collapsed="false">
      <c r="A16" s="4" t="s">
        <v>13</v>
      </c>
    </row>
    <row r="17" customFormat="false" ht="19.5" hidden="false" customHeight="true" outlineLevel="0" collapsed="false">
      <c r="A17" s="4" t="s">
        <v>14</v>
      </c>
    </row>
    <row r="18" customFormat="false" ht="19.5" hidden="false" customHeight="true" outlineLevel="0" collapsed="false">
      <c r="A18" s="4" t="s">
        <v>15</v>
      </c>
    </row>
    <row r="19" customFormat="false" ht="19.5" hidden="false" customHeight="true" outlineLevel="0" collapsed="false">
      <c r="A19" s="4"/>
    </row>
    <row r="20" customFormat="false" ht="24" hidden="false" customHeight="true" outlineLevel="0" collapsed="false">
      <c r="A20" s="5" t="s">
        <v>16</v>
      </c>
    </row>
    <row r="21" customFormat="false" ht="19.5" hidden="false" customHeight="true" outlineLevel="0" collapsed="false">
      <c r="A21" s="4" t="s">
        <v>17</v>
      </c>
    </row>
    <row r="22" customFormat="false" ht="19.5" hidden="false" customHeight="true" outlineLevel="0" collapsed="false">
      <c r="A22" s="4" t="s">
        <v>18</v>
      </c>
    </row>
    <row r="23" customFormat="false" ht="19.5" hidden="false" customHeight="true" outlineLevel="0" collapsed="false">
      <c r="A23" s="4" t="s">
        <v>19</v>
      </c>
    </row>
    <row r="24" customFormat="false" ht="19.5" hidden="false" customHeight="true" outlineLevel="0" collapsed="false">
      <c r="A24" s="4" t="s">
        <v>20</v>
      </c>
    </row>
    <row r="25" customFormat="false" ht="19.5" hidden="false" customHeight="true" outlineLevel="0" collapsed="false">
      <c r="A25" s="4"/>
    </row>
    <row r="26" customFormat="false" ht="24" hidden="false" customHeight="true" outlineLevel="0" collapsed="false">
      <c r="A26" s="6" t="s">
        <v>21</v>
      </c>
    </row>
    <row r="27" customFormat="false" ht="19.5" hidden="false" customHeight="true" outlineLevel="0" collapsed="false">
      <c r="A27" s="7" t="s">
        <v>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2" topLeftCell="C3" activePane="bottomRight" state="frozen"/>
      <selection pane="topLeft" activeCell="A1" activeCellId="0" sqref="A1"/>
      <selection pane="topRight" activeCell="C1" activeCellId="0" sqref="C1"/>
      <selection pane="bottomLeft" activeCell="A3" activeCellId="0" sqref="A3"/>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22"/>
    <col collapsed="false" customWidth="true" hidden="false" outlineLevel="0" max="3" min="3" style="0" width="7"/>
    <col collapsed="false" customWidth="true" hidden="false" outlineLevel="0" max="5" min="4" style="0" width="13"/>
    <col collapsed="false" customWidth="true" hidden="false" outlineLevel="0" max="6" min="6" style="0" width="18"/>
    <col collapsed="false" customWidth="true" hidden="false" outlineLevel="0" max="7" min="7" style="0" width="9"/>
    <col collapsed="false" customWidth="true" hidden="false" outlineLevel="0" max="8" min="8" style="0" width="7"/>
    <col collapsed="false" customWidth="true" hidden="false" outlineLevel="0" max="9" min="9" style="0" width="14"/>
    <col collapsed="false" customWidth="true" hidden="false" outlineLevel="0" max="10" min="10" style="0" width="22"/>
    <col collapsed="false" customWidth="true" hidden="false" outlineLevel="0" max="11" min="11" style="0" width="32"/>
    <col collapsed="false" customWidth="true" hidden="false" outlineLevel="0" max="12" min="12" style="0" width="48"/>
    <col collapsed="false" customWidth="true" hidden="false" outlineLevel="0" max="14" min="13" style="0" width="22"/>
  </cols>
  <sheetData>
    <row r="1" customFormat="false" ht="36" hidden="false" customHeight="true" outlineLevel="0" collapsed="false">
      <c r="A1" s="8" t="s">
        <v>23</v>
      </c>
      <c r="B1" s="8"/>
      <c r="C1" s="8"/>
      <c r="D1" s="8"/>
      <c r="E1" s="8"/>
      <c r="F1" s="8"/>
      <c r="G1" s="8"/>
      <c r="H1" s="8"/>
      <c r="I1" s="8"/>
      <c r="J1" s="8"/>
      <c r="K1" s="8"/>
      <c r="L1" s="8"/>
      <c r="M1" s="8"/>
      <c r="N1" s="8"/>
    </row>
    <row r="2" customFormat="false" ht="31.5" hidden="false" customHeight="true" outlineLevel="0" collapsed="false">
      <c r="A2" s="9" t="s">
        <v>24</v>
      </c>
      <c r="B2" s="9" t="s">
        <v>25</v>
      </c>
      <c r="C2" s="9" t="s">
        <v>26</v>
      </c>
      <c r="D2" s="9" t="s">
        <v>27</v>
      </c>
      <c r="E2" s="9" t="s">
        <v>28</v>
      </c>
      <c r="F2" s="9" t="s">
        <v>29</v>
      </c>
      <c r="G2" s="9" t="s">
        <v>30</v>
      </c>
      <c r="H2" s="9" t="s">
        <v>31</v>
      </c>
      <c r="I2" s="9" t="s">
        <v>32</v>
      </c>
      <c r="J2" s="9" t="s">
        <v>33</v>
      </c>
      <c r="K2" s="9" t="s">
        <v>34</v>
      </c>
      <c r="L2" s="9" t="s">
        <v>35</v>
      </c>
      <c r="M2" s="9" t="s">
        <v>36</v>
      </c>
      <c r="N2" s="9" t="s">
        <v>37</v>
      </c>
    </row>
    <row r="3" customFormat="false" ht="109.5" hidden="false" customHeight="true" outlineLevel="0" collapsed="false">
      <c r="A3" s="10" t="n">
        <v>1</v>
      </c>
      <c r="B3" s="11" t="s">
        <v>38</v>
      </c>
      <c r="C3" s="10" t="n">
        <v>1988</v>
      </c>
      <c r="D3" s="12" t="s">
        <v>39</v>
      </c>
      <c r="E3" s="12" t="s">
        <v>40</v>
      </c>
      <c r="F3" s="12" t="s">
        <v>41</v>
      </c>
      <c r="G3" s="10" t="n">
        <v>86</v>
      </c>
      <c r="H3" s="10" t="s">
        <v>42</v>
      </c>
      <c r="I3" s="12" t="s">
        <v>43</v>
      </c>
      <c r="J3" s="12" t="s">
        <v>44</v>
      </c>
      <c r="K3" s="12" t="s">
        <v>45</v>
      </c>
      <c r="L3" s="12" t="s">
        <v>46</v>
      </c>
      <c r="M3" s="12" t="s">
        <v>47</v>
      </c>
      <c r="N3" s="12" t="s">
        <v>48</v>
      </c>
    </row>
    <row r="4" customFormat="false" ht="109.5" hidden="false" customHeight="true" outlineLevel="0" collapsed="false">
      <c r="A4" s="13" t="n">
        <v>2</v>
      </c>
      <c r="B4" s="14" t="s">
        <v>49</v>
      </c>
      <c r="C4" s="13" t="n">
        <v>1956</v>
      </c>
      <c r="D4" s="15" t="s">
        <v>50</v>
      </c>
      <c r="E4" s="15" t="s">
        <v>51</v>
      </c>
      <c r="F4" s="15" t="s">
        <v>52</v>
      </c>
      <c r="G4" s="13" t="n">
        <v>35</v>
      </c>
      <c r="H4" s="13" t="s">
        <v>42</v>
      </c>
      <c r="I4" s="15" t="s">
        <v>53</v>
      </c>
      <c r="J4" s="15" t="s">
        <v>54</v>
      </c>
      <c r="K4" s="15" t="s">
        <v>55</v>
      </c>
      <c r="L4" s="15" t="s">
        <v>56</v>
      </c>
      <c r="M4" s="15" t="s">
        <v>57</v>
      </c>
      <c r="N4" s="15" t="s">
        <v>58</v>
      </c>
    </row>
    <row r="5" customFormat="false" ht="109.5" hidden="false" customHeight="true" outlineLevel="0" collapsed="false">
      <c r="A5" s="10" t="n">
        <v>3</v>
      </c>
      <c r="B5" s="11" t="s">
        <v>59</v>
      </c>
      <c r="C5" s="10" t="n">
        <v>1989</v>
      </c>
      <c r="D5" s="12" t="s">
        <v>39</v>
      </c>
      <c r="E5" s="12" t="s">
        <v>40</v>
      </c>
      <c r="F5" s="12" t="s">
        <v>41</v>
      </c>
      <c r="G5" s="10" t="n">
        <v>103</v>
      </c>
      <c r="H5" s="10" t="s">
        <v>42</v>
      </c>
      <c r="I5" s="12" t="s">
        <v>43</v>
      </c>
      <c r="J5" s="12" t="s">
        <v>60</v>
      </c>
      <c r="K5" s="12" t="s">
        <v>61</v>
      </c>
      <c r="L5" s="12" t="s">
        <v>62</v>
      </c>
      <c r="M5" s="12" t="s">
        <v>63</v>
      </c>
      <c r="N5" s="12" t="s">
        <v>48</v>
      </c>
    </row>
    <row r="6" customFormat="false" ht="109.5" hidden="false" customHeight="true" outlineLevel="0" collapsed="false">
      <c r="A6" s="13" t="n">
        <v>4</v>
      </c>
      <c r="B6" s="14" t="s">
        <v>64</v>
      </c>
      <c r="C6" s="13" t="n">
        <v>2011</v>
      </c>
      <c r="D6" s="15" t="s">
        <v>65</v>
      </c>
      <c r="E6" s="15" t="s">
        <v>66</v>
      </c>
      <c r="F6" s="15" t="s">
        <v>67</v>
      </c>
      <c r="G6" s="13" t="n">
        <v>96</v>
      </c>
      <c r="H6" s="13" t="s">
        <v>42</v>
      </c>
      <c r="I6" s="15" t="s">
        <v>68</v>
      </c>
      <c r="J6" s="15" t="s">
        <v>69</v>
      </c>
      <c r="K6" s="15" t="s">
        <v>70</v>
      </c>
      <c r="L6" s="15" t="s">
        <v>71</v>
      </c>
      <c r="M6" s="15" t="s">
        <v>72</v>
      </c>
      <c r="N6" s="15" t="s">
        <v>73</v>
      </c>
    </row>
    <row r="7" customFormat="false" ht="109.5" hidden="false" customHeight="true" outlineLevel="0" collapsed="false">
      <c r="A7" s="10" t="n">
        <v>5</v>
      </c>
      <c r="B7" s="11" t="s">
        <v>74</v>
      </c>
      <c r="C7" s="10" t="n">
        <v>1999</v>
      </c>
      <c r="D7" s="12" t="s">
        <v>75</v>
      </c>
      <c r="E7" s="12" t="s">
        <v>76</v>
      </c>
      <c r="F7" s="12" t="s">
        <v>77</v>
      </c>
      <c r="G7" s="10" t="n">
        <v>87</v>
      </c>
      <c r="H7" s="10" t="s">
        <v>42</v>
      </c>
      <c r="I7" s="12" t="s">
        <v>43</v>
      </c>
      <c r="J7" s="12" t="s">
        <v>78</v>
      </c>
      <c r="K7" s="12" t="s">
        <v>79</v>
      </c>
      <c r="L7" s="12" t="s">
        <v>80</v>
      </c>
      <c r="M7" s="12" t="s">
        <v>81</v>
      </c>
      <c r="N7" s="12" t="s">
        <v>82</v>
      </c>
    </row>
    <row r="8" customFormat="false" ht="109.5" hidden="false" customHeight="true" outlineLevel="0" collapsed="false">
      <c r="A8" s="13" t="n">
        <v>6</v>
      </c>
      <c r="B8" s="14" t="s">
        <v>83</v>
      </c>
      <c r="C8" s="13" t="n">
        <v>1989</v>
      </c>
      <c r="D8" s="15" t="s">
        <v>84</v>
      </c>
      <c r="E8" s="15" t="s">
        <v>76</v>
      </c>
      <c r="F8" s="15" t="s">
        <v>85</v>
      </c>
      <c r="G8" s="13" t="n">
        <v>23</v>
      </c>
      <c r="H8" s="13" t="s">
        <v>42</v>
      </c>
      <c r="I8" s="15" t="s">
        <v>86</v>
      </c>
      <c r="J8" s="15" t="s">
        <v>87</v>
      </c>
      <c r="K8" s="15" t="s">
        <v>88</v>
      </c>
      <c r="L8" s="15" t="s">
        <v>89</v>
      </c>
      <c r="M8" s="15" t="s">
        <v>90</v>
      </c>
      <c r="N8" s="15" t="s">
        <v>91</v>
      </c>
    </row>
    <row r="9" customFormat="false" ht="109.5" hidden="false" customHeight="true" outlineLevel="0" collapsed="false">
      <c r="A9" s="10" t="n">
        <v>7</v>
      </c>
      <c r="B9" s="11" t="s">
        <v>92</v>
      </c>
      <c r="C9" s="10" t="n">
        <v>1997</v>
      </c>
      <c r="D9" s="12" t="s">
        <v>93</v>
      </c>
      <c r="E9" s="12" t="s">
        <v>94</v>
      </c>
      <c r="F9" s="12" t="s">
        <v>95</v>
      </c>
      <c r="G9" s="10" t="n">
        <v>89</v>
      </c>
      <c r="H9" s="10" t="s">
        <v>42</v>
      </c>
      <c r="I9" s="12" t="s">
        <v>68</v>
      </c>
      <c r="J9" s="12" t="s">
        <v>96</v>
      </c>
      <c r="K9" s="12" t="s">
        <v>97</v>
      </c>
      <c r="L9" s="12" t="s">
        <v>98</v>
      </c>
      <c r="M9" s="12" t="s">
        <v>99</v>
      </c>
      <c r="N9" s="12" t="s">
        <v>100</v>
      </c>
    </row>
    <row r="10" customFormat="false" ht="109.5" hidden="false" customHeight="true" outlineLevel="0" collapsed="false">
      <c r="A10" s="13" t="n">
        <v>8</v>
      </c>
      <c r="B10" s="14" t="s">
        <v>101</v>
      </c>
      <c r="C10" s="13" t="n">
        <v>2014</v>
      </c>
      <c r="D10" s="15" t="s">
        <v>84</v>
      </c>
      <c r="E10" s="15" t="s">
        <v>76</v>
      </c>
      <c r="F10" s="15" t="s">
        <v>102</v>
      </c>
      <c r="G10" s="13" t="n">
        <v>95</v>
      </c>
      <c r="H10" s="13" t="s">
        <v>42</v>
      </c>
      <c r="I10" s="15" t="s">
        <v>68</v>
      </c>
      <c r="J10" s="15" t="s">
        <v>103</v>
      </c>
      <c r="K10" s="15" t="s">
        <v>104</v>
      </c>
      <c r="L10" s="15" t="s">
        <v>105</v>
      </c>
      <c r="M10" s="15" t="s">
        <v>106</v>
      </c>
      <c r="N10" s="15" t="s">
        <v>107</v>
      </c>
    </row>
    <row r="11" customFormat="false" ht="109.5" hidden="false" customHeight="true" outlineLevel="0" collapsed="false">
      <c r="A11" s="10" t="n">
        <v>9</v>
      </c>
      <c r="B11" s="11" t="s">
        <v>108</v>
      </c>
      <c r="C11" s="10" t="n">
        <v>2013</v>
      </c>
      <c r="D11" s="12" t="s">
        <v>109</v>
      </c>
      <c r="E11" s="12" t="s">
        <v>110</v>
      </c>
      <c r="F11" s="12" t="s">
        <v>111</v>
      </c>
      <c r="G11" s="10" t="n">
        <v>80</v>
      </c>
      <c r="H11" s="10" t="s">
        <v>42</v>
      </c>
      <c r="I11" s="12" t="s">
        <v>43</v>
      </c>
      <c r="J11" s="12" t="s">
        <v>112</v>
      </c>
      <c r="K11" s="12" t="s">
        <v>113</v>
      </c>
      <c r="L11" s="12" t="s">
        <v>114</v>
      </c>
      <c r="M11" s="12" t="s">
        <v>115</v>
      </c>
      <c r="N11" s="12" t="s">
        <v>116</v>
      </c>
    </row>
    <row r="12" customFormat="false" ht="109.5" hidden="false" customHeight="true" outlineLevel="0" collapsed="false">
      <c r="A12" s="13" t="n">
        <v>10</v>
      </c>
      <c r="B12" s="14" t="s">
        <v>117</v>
      </c>
      <c r="C12" s="13" t="n">
        <v>1993</v>
      </c>
      <c r="D12" s="15" t="s">
        <v>84</v>
      </c>
      <c r="E12" s="15" t="s">
        <v>76</v>
      </c>
      <c r="F12" s="15" t="s">
        <v>85</v>
      </c>
      <c r="G12" s="13" t="n">
        <v>30</v>
      </c>
      <c r="H12" s="13" t="s">
        <v>42</v>
      </c>
      <c r="I12" s="15" t="s">
        <v>86</v>
      </c>
      <c r="J12" s="15" t="s">
        <v>118</v>
      </c>
      <c r="K12" s="15" t="s">
        <v>119</v>
      </c>
      <c r="L12" s="15" t="s">
        <v>120</v>
      </c>
      <c r="M12" s="15" t="s">
        <v>121</v>
      </c>
      <c r="N12" s="15" t="s">
        <v>122</v>
      </c>
    </row>
    <row r="13" customFormat="false" ht="109.5" hidden="false" customHeight="true" outlineLevel="0" collapsed="false">
      <c r="A13" s="10" t="n">
        <v>11</v>
      </c>
      <c r="B13" s="11" t="s">
        <v>123</v>
      </c>
      <c r="C13" s="10" t="n">
        <v>2011</v>
      </c>
      <c r="D13" s="12" t="s">
        <v>124</v>
      </c>
      <c r="E13" s="12" t="s">
        <v>76</v>
      </c>
      <c r="F13" s="12" t="s">
        <v>125</v>
      </c>
      <c r="G13" s="10" t="n">
        <v>126</v>
      </c>
      <c r="H13" s="10" t="s">
        <v>42</v>
      </c>
      <c r="I13" s="12" t="s">
        <v>68</v>
      </c>
      <c r="J13" s="12" t="s">
        <v>126</v>
      </c>
      <c r="K13" s="12" t="s">
        <v>127</v>
      </c>
      <c r="L13" s="12" t="s">
        <v>128</v>
      </c>
      <c r="M13" s="12" t="s">
        <v>129</v>
      </c>
      <c r="N13" s="12" t="s">
        <v>130</v>
      </c>
    </row>
    <row r="14" customFormat="false" ht="109.5" hidden="false" customHeight="true" outlineLevel="0" collapsed="false">
      <c r="A14" s="13" t="n">
        <v>12</v>
      </c>
      <c r="B14" s="14" t="s">
        <v>131</v>
      </c>
      <c r="C14" s="13" t="n">
        <v>2003</v>
      </c>
      <c r="D14" s="15" t="s">
        <v>65</v>
      </c>
      <c r="E14" s="15" t="s">
        <v>66</v>
      </c>
      <c r="F14" s="15" t="s">
        <v>132</v>
      </c>
      <c r="G14" s="13" t="n">
        <v>105</v>
      </c>
      <c r="H14" s="13" t="s">
        <v>42</v>
      </c>
      <c r="I14" s="15" t="s">
        <v>133</v>
      </c>
      <c r="J14" s="15" t="s">
        <v>134</v>
      </c>
      <c r="K14" s="15" t="s">
        <v>135</v>
      </c>
      <c r="L14" s="15" t="s">
        <v>136</v>
      </c>
      <c r="M14" s="15" t="s">
        <v>137</v>
      </c>
      <c r="N14" s="15" t="s">
        <v>138</v>
      </c>
    </row>
    <row r="15" customFormat="false" ht="109.5" hidden="false" customHeight="true" outlineLevel="0" collapsed="false">
      <c r="A15" s="10" t="n">
        <v>13</v>
      </c>
      <c r="B15" s="11" t="s">
        <v>139</v>
      </c>
      <c r="C15" s="10" t="n">
        <v>2008</v>
      </c>
      <c r="D15" s="12" t="s">
        <v>75</v>
      </c>
      <c r="E15" s="12" t="s">
        <v>76</v>
      </c>
      <c r="F15" s="12" t="s">
        <v>140</v>
      </c>
      <c r="G15" s="10" t="n">
        <v>93</v>
      </c>
      <c r="H15" s="10" t="s">
        <v>42</v>
      </c>
      <c r="I15" s="12" t="s">
        <v>43</v>
      </c>
      <c r="J15" s="12" t="s">
        <v>141</v>
      </c>
      <c r="K15" s="12" t="s">
        <v>142</v>
      </c>
      <c r="L15" s="12" t="s">
        <v>143</v>
      </c>
      <c r="M15" s="12" t="s">
        <v>144</v>
      </c>
      <c r="N15" s="12" t="s">
        <v>145</v>
      </c>
    </row>
    <row r="16" customFormat="false" ht="109.5" hidden="false" customHeight="true" outlineLevel="0" collapsed="false">
      <c r="A16" s="13" t="n">
        <v>14</v>
      </c>
      <c r="B16" s="14" t="s">
        <v>146</v>
      </c>
      <c r="C16" s="13" t="n">
        <v>1969</v>
      </c>
      <c r="D16" s="15" t="s">
        <v>65</v>
      </c>
      <c r="E16" s="15" t="s">
        <v>147</v>
      </c>
      <c r="F16" s="15" t="s">
        <v>148</v>
      </c>
      <c r="G16" s="13" t="n">
        <v>132</v>
      </c>
      <c r="H16" s="13" t="s">
        <v>42</v>
      </c>
      <c r="I16" s="15" t="s">
        <v>149</v>
      </c>
      <c r="J16" s="15" t="s">
        <v>150</v>
      </c>
      <c r="K16" s="15" t="s">
        <v>151</v>
      </c>
      <c r="L16" s="15" t="s">
        <v>152</v>
      </c>
      <c r="M16" s="15" t="s">
        <v>153</v>
      </c>
      <c r="N16" s="15" t="s">
        <v>154</v>
      </c>
    </row>
    <row r="17" customFormat="false" ht="109.5" hidden="false" customHeight="true" outlineLevel="0" collapsed="false">
      <c r="A17" s="10" t="n">
        <v>15</v>
      </c>
      <c r="B17" s="11" t="s">
        <v>155</v>
      </c>
      <c r="C17" s="10" t="n">
        <v>2010</v>
      </c>
      <c r="D17" s="12" t="s">
        <v>50</v>
      </c>
      <c r="E17" s="12" t="s">
        <v>156</v>
      </c>
      <c r="F17" s="12" t="s">
        <v>157</v>
      </c>
      <c r="G17" s="10" t="n">
        <v>64</v>
      </c>
      <c r="H17" s="10" t="s">
        <v>42</v>
      </c>
      <c r="I17" s="12" t="s">
        <v>43</v>
      </c>
      <c r="J17" s="12" t="s">
        <v>158</v>
      </c>
      <c r="K17" s="12" t="s">
        <v>159</v>
      </c>
      <c r="L17" s="12" t="s">
        <v>160</v>
      </c>
      <c r="M17" s="12" t="s">
        <v>161</v>
      </c>
      <c r="N17" s="12" t="s">
        <v>162</v>
      </c>
    </row>
    <row r="18" customFormat="false" ht="109.5" hidden="false" customHeight="true" outlineLevel="0" collapsed="false">
      <c r="A18" s="13" t="n">
        <v>16</v>
      </c>
      <c r="B18" s="14" t="s">
        <v>163</v>
      </c>
      <c r="C18" s="13" t="n">
        <v>2014</v>
      </c>
      <c r="D18" s="15" t="s">
        <v>164</v>
      </c>
      <c r="E18" s="15" t="s">
        <v>76</v>
      </c>
      <c r="F18" s="15" t="s">
        <v>165</v>
      </c>
      <c r="G18" s="13" t="n">
        <v>93</v>
      </c>
      <c r="H18" s="13" t="s">
        <v>42</v>
      </c>
      <c r="I18" s="15" t="s">
        <v>43</v>
      </c>
      <c r="J18" s="15" t="s">
        <v>166</v>
      </c>
      <c r="K18" s="15" t="s">
        <v>167</v>
      </c>
      <c r="L18" s="15" t="s">
        <v>168</v>
      </c>
      <c r="M18" s="15" t="s">
        <v>169</v>
      </c>
      <c r="N18" s="15" t="s">
        <v>170</v>
      </c>
    </row>
    <row r="19" customFormat="false" ht="109.5" hidden="false" customHeight="true" outlineLevel="0" collapsed="false">
      <c r="A19" s="10" t="n">
        <v>17</v>
      </c>
      <c r="B19" s="11" t="s">
        <v>171</v>
      </c>
      <c r="C19" s="10" t="n">
        <v>1921</v>
      </c>
      <c r="D19" s="12" t="s">
        <v>75</v>
      </c>
      <c r="E19" s="12" t="s">
        <v>172</v>
      </c>
      <c r="F19" s="12" t="s">
        <v>173</v>
      </c>
      <c r="G19" s="10" t="n">
        <v>68</v>
      </c>
      <c r="H19" s="10" t="s">
        <v>42</v>
      </c>
      <c r="I19" s="12" t="s">
        <v>174</v>
      </c>
      <c r="J19" s="12" t="s">
        <v>175</v>
      </c>
      <c r="K19" s="12" t="s">
        <v>176</v>
      </c>
      <c r="L19" s="12" t="s">
        <v>177</v>
      </c>
      <c r="M19" s="12" t="s">
        <v>178</v>
      </c>
      <c r="N19" s="12" t="s">
        <v>179</v>
      </c>
    </row>
  </sheetData>
  <mergeCells count="1">
    <mergeCell ref="A1:N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2" topLeftCell="C3" activePane="bottomRight" state="frozen"/>
      <selection pane="topLeft" activeCell="A1" activeCellId="0" sqref="A1"/>
      <selection pane="topRight" activeCell="C1" activeCellId="0" sqref="C1"/>
      <selection pane="bottomLeft" activeCell="A3" activeCellId="0" sqref="A3"/>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22"/>
    <col collapsed="false" customWidth="true" hidden="false" outlineLevel="0" max="3" min="3" style="0" width="7"/>
    <col collapsed="false" customWidth="true" hidden="false" outlineLevel="0" max="5" min="4" style="0" width="13"/>
    <col collapsed="false" customWidth="true" hidden="false" outlineLevel="0" max="6" min="6" style="0" width="18"/>
    <col collapsed="false" customWidth="true" hidden="false" outlineLevel="0" max="7" min="7" style="0" width="9"/>
    <col collapsed="false" customWidth="true" hidden="false" outlineLevel="0" max="8" min="8" style="0" width="7"/>
    <col collapsed="false" customWidth="true" hidden="false" outlineLevel="0" max="9" min="9" style="0" width="14"/>
    <col collapsed="false" customWidth="true" hidden="false" outlineLevel="0" max="10" min="10" style="0" width="22"/>
    <col collapsed="false" customWidth="true" hidden="false" outlineLevel="0" max="11" min="11" style="0" width="32"/>
    <col collapsed="false" customWidth="true" hidden="false" outlineLevel="0" max="12" min="12" style="0" width="48"/>
    <col collapsed="false" customWidth="true" hidden="false" outlineLevel="0" max="14" min="13" style="0" width="22"/>
  </cols>
  <sheetData>
    <row r="1" customFormat="false" ht="36" hidden="false" customHeight="true" outlineLevel="0" collapsed="false">
      <c r="A1" s="16" t="s">
        <v>180</v>
      </c>
      <c r="B1" s="16"/>
      <c r="C1" s="16"/>
      <c r="D1" s="16"/>
      <c r="E1" s="16"/>
      <c r="F1" s="16"/>
      <c r="G1" s="16"/>
      <c r="H1" s="16"/>
      <c r="I1" s="16"/>
      <c r="J1" s="16"/>
      <c r="K1" s="16"/>
      <c r="L1" s="16"/>
      <c r="M1" s="16"/>
      <c r="N1" s="16"/>
    </row>
    <row r="2" customFormat="false" ht="31.5" hidden="false" customHeight="true" outlineLevel="0" collapsed="false">
      <c r="A2" s="9" t="s">
        <v>24</v>
      </c>
      <c r="B2" s="9" t="s">
        <v>25</v>
      </c>
      <c r="C2" s="9" t="s">
        <v>26</v>
      </c>
      <c r="D2" s="9" t="s">
        <v>27</v>
      </c>
      <c r="E2" s="9" t="s">
        <v>28</v>
      </c>
      <c r="F2" s="9" t="s">
        <v>29</v>
      </c>
      <c r="G2" s="9" t="s">
        <v>30</v>
      </c>
      <c r="H2" s="9" t="s">
        <v>31</v>
      </c>
      <c r="I2" s="9" t="s">
        <v>32</v>
      </c>
      <c r="J2" s="9" t="s">
        <v>33</v>
      </c>
      <c r="K2" s="9" t="s">
        <v>34</v>
      </c>
      <c r="L2" s="9" t="s">
        <v>35</v>
      </c>
      <c r="M2" s="9" t="s">
        <v>36</v>
      </c>
      <c r="N2" s="9" t="s">
        <v>37</v>
      </c>
    </row>
    <row r="3" customFormat="false" ht="109.5" hidden="false" customHeight="true" outlineLevel="0" collapsed="false">
      <c r="A3" s="10" t="n">
        <v>1</v>
      </c>
      <c r="B3" s="11" t="s">
        <v>181</v>
      </c>
      <c r="C3" s="10" t="n">
        <v>2007</v>
      </c>
      <c r="D3" s="12" t="s">
        <v>65</v>
      </c>
      <c r="E3" s="12" t="s">
        <v>66</v>
      </c>
      <c r="F3" s="12" t="s">
        <v>182</v>
      </c>
      <c r="G3" s="10" t="n">
        <v>165</v>
      </c>
      <c r="H3" s="10" t="s">
        <v>42</v>
      </c>
      <c r="I3" s="12" t="s">
        <v>183</v>
      </c>
      <c r="J3" s="12" t="s">
        <v>184</v>
      </c>
      <c r="K3" s="12" t="s">
        <v>185</v>
      </c>
      <c r="L3" s="12" t="s">
        <v>186</v>
      </c>
      <c r="M3" s="12" t="s">
        <v>187</v>
      </c>
      <c r="N3" s="12" t="s">
        <v>188</v>
      </c>
    </row>
    <row r="4" customFormat="false" ht="109.5" hidden="false" customHeight="true" outlineLevel="0" collapsed="false">
      <c r="A4" s="13" t="n">
        <v>2</v>
      </c>
      <c r="B4" s="14" t="s">
        <v>189</v>
      </c>
      <c r="C4" s="13" t="n">
        <v>1982</v>
      </c>
      <c r="D4" s="15" t="s">
        <v>75</v>
      </c>
      <c r="E4" s="15" t="s">
        <v>76</v>
      </c>
      <c r="F4" s="15" t="s">
        <v>190</v>
      </c>
      <c r="G4" s="13" t="n">
        <v>115</v>
      </c>
      <c r="H4" s="13" t="s">
        <v>191</v>
      </c>
      <c r="I4" s="15" t="s">
        <v>68</v>
      </c>
      <c r="J4" s="15" t="s">
        <v>192</v>
      </c>
      <c r="K4" s="15" t="s">
        <v>193</v>
      </c>
      <c r="L4" s="15" t="s">
        <v>194</v>
      </c>
      <c r="M4" s="15" t="s">
        <v>195</v>
      </c>
      <c r="N4" s="15" t="s">
        <v>196</v>
      </c>
    </row>
    <row r="5" customFormat="false" ht="109.5" hidden="false" customHeight="true" outlineLevel="0" collapsed="false">
      <c r="A5" s="10" t="n">
        <v>3</v>
      </c>
      <c r="B5" s="11" t="s">
        <v>197</v>
      </c>
      <c r="C5" s="10" t="n">
        <v>2001</v>
      </c>
      <c r="D5" s="12" t="s">
        <v>39</v>
      </c>
      <c r="E5" s="12" t="s">
        <v>40</v>
      </c>
      <c r="F5" s="12" t="s">
        <v>41</v>
      </c>
      <c r="G5" s="10" t="n">
        <v>125</v>
      </c>
      <c r="H5" s="10" t="s">
        <v>191</v>
      </c>
      <c r="I5" s="12" t="s">
        <v>43</v>
      </c>
      <c r="J5" s="12" t="s">
        <v>198</v>
      </c>
      <c r="K5" s="12" t="s">
        <v>199</v>
      </c>
      <c r="L5" s="12" t="s">
        <v>200</v>
      </c>
      <c r="M5" s="12" t="s">
        <v>201</v>
      </c>
      <c r="N5" s="12" t="s">
        <v>48</v>
      </c>
    </row>
    <row r="6" customFormat="false" ht="109.5" hidden="false" customHeight="true" outlineLevel="0" collapsed="false">
      <c r="A6" s="13" t="n">
        <v>4</v>
      </c>
      <c r="B6" s="14" t="s">
        <v>202</v>
      </c>
      <c r="C6" s="13" t="n">
        <v>2002</v>
      </c>
      <c r="D6" s="15" t="s">
        <v>203</v>
      </c>
      <c r="E6" s="15" t="s">
        <v>204</v>
      </c>
      <c r="F6" s="15" t="s">
        <v>205</v>
      </c>
      <c r="G6" s="13" t="n">
        <v>101</v>
      </c>
      <c r="H6" s="13" t="s">
        <v>191</v>
      </c>
      <c r="I6" s="15" t="s">
        <v>68</v>
      </c>
      <c r="J6" s="15" t="s">
        <v>206</v>
      </c>
      <c r="K6" s="15" t="s">
        <v>207</v>
      </c>
      <c r="L6" s="15" t="s">
        <v>208</v>
      </c>
      <c r="M6" s="15" t="s">
        <v>209</v>
      </c>
      <c r="N6" s="15" t="s">
        <v>210</v>
      </c>
    </row>
    <row r="7" customFormat="false" ht="109.5" hidden="false" customHeight="true" outlineLevel="0" collapsed="false">
      <c r="A7" s="10" t="n">
        <v>5</v>
      </c>
      <c r="B7" s="11" t="s">
        <v>211</v>
      </c>
      <c r="C7" s="10" t="n">
        <v>2005</v>
      </c>
      <c r="D7" s="12" t="s">
        <v>65</v>
      </c>
      <c r="E7" s="12" t="s">
        <v>66</v>
      </c>
      <c r="F7" s="12" t="s">
        <v>212</v>
      </c>
      <c r="G7" s="10" t="n">
        <v>132</v>
      </c>
      <c r="H7" s="10" t="s">
        <v>42</v>
      </c>
      <c r="I7" s="12" t="s">
        <v>68</v>
      </c>
      <c r="J7" s="12" t="s">
        <v>213</v>
      </c>
      <c r="K7" s="12" t="s">
        <v>214</v>
      </c>
      <c r="L7" s="12" t="s">
        <v>215</v>
      </c>
      <c r="M7" s="12" t="s">
        <v>216</v>
      </c>
      <c r="N7" s="12" t="s">
        <v>217</v>
      </c>
    </row>
    <row r="8" customFormat="false" ht="109.5" hidden="false" customHeight="true" outlineLevel="0" collapsed="false">
      <c r="A8" s="13" t="n">
        <v>6</v>
      </c>
      <c r="B8" s="14" t="s">
        <v>218</v>
      </c>
      <c r="C8" s="13" t="n">
        <v>2012</v>
      </c>
      <c r="D8" s="15" t="s">
        <v>219</v>
      </c>
      <c r="E8" s="15" t="s">
        <v>220</v>
      </c>
      <c r="F8" s="15" t="s">
        <v>221</v>
      </c>
      <c r="G8" s="13" t="n">
        <v>98</v>
      </c>
      <c r="H8" s="13" t="s">
        <v>191</v>
      </c>
      <c r="I8" s="15" t="s">
        <v>68</v>
      </c>
      <c r="J8" s="15" t="s">
        <v>222</v>
      </c>
      <c r="K8" s="15" t="s">
        <v>223</v>
      </c>
      <c r="L8" s="15" t="s">
        <v>224</v>
      </c>
      <c r="M8" s="15" t="s">
        <v>225</v>
      </c>
      <c r="N8" s="15" t="s">
        <v>226</v>
      </c>
    </row>
    <row r="9" customFormat="false" ht="109.5" hidden="false" customHeight="true" outlineLevel="0" collapsed="false">
      <c r="A9" s="10" t="n">
        <v>7</v>
      </c>
      <c r="B9" s="11" t="s">
        <v>227</v>
      </c>
      <c r="C9" s="10" t="n">
        <v>1999</v>
      </c>
      <c r="D9" s="12" t="s">
        <v>75</v>
      </c>
      <c r="E9" s="12" t="s">
        <v>76</v>
      </c>
      <c r="F9" s="12" t="s">
        <v>228</v>
      </c>
      <c r="G9" s="10" t="n">
        <v>108</v>
      </c>
      <c r="H9" s="10" t="s">
        <v>191</v>
      </c>
      <c r="I9" s="12" t="s">
        <v>68</v>
      </c>
      <c r="J9" s="12" t="s">
        <v>229</v>
      </c>
      <c r="K9" s="12" t="s">
        <v>230</v>
      </c>
      <c r="L9" s="12" t="s">
        <v>231</v>
      </c>
      <c r="M9" s="12" t="s">
        <v>232</v>
      </c>
      <c r="N9" s="12" t="s">
        <v>196</v>
      </c>
    </row>
    <row r="10" customFormat="false" ht="109.5" hidden="false" customHeight="true" outlineLevel="0" collapsed="false">
      <c r="A10" s="13" t="n">
        <v>8</v>
      </c>
      <c r="B10" s="14" t="s">
        <v>233</v>
      </c>
      <c r="C10" s="13" t="n">
        <v>2008</v>
      </c>
      <c r="D10" s="15" t="s">
        <v>75</v>
      </c>
      <c r="E10" s="15" t="s">
        <v>234</v>
      </c>
      <c r="F10" s="15" t="s">
        <v>235</v>
      </c>
      <c r="G10" s="13" t="n">
        <v>98</v>
      </c>
      <c r="H10" s="13" t="s">
        <v>42</v>
      </c>
      <c r="I10" s="15" t="s">
        <v>43</v>
      </c>
      <c r="J10" s="15" t="s">
        <v>236</v>
      </c>
      <c r="K10" s="15" t="s">
        <v>237</v>
      </c>
      <c r="L10" s="15" t="s">
        <v>238</v>
      </c>
      <c r="M10" s="15" t="s">
        <v>239</v>
      </c>
      <c r="N10" s="15" t="s">
        <v>240</v>
      </c>
    </row>
    <row r="11" customFormat="false" ht="109.5" hidden="false" customHeight="true" outlineLevel="0" collapsed="false">
      <c r="A11" s="10" t="n">
        <v>9</v>
      </c>
      <c r="B11" s="11" t="s">
        <v>241</v>
      </c>
      <c r="C11" s="10" t="n">
        <v>1988</v>
      </c>
      <c r="D11" s="12" t="s">
        <v>65</v>
      </c>
      <c r="E11" s="12" t="s">
        <v>66</v>
      </c>
      <c r="F11" s="12" t="s">
        <v>242</v>
      </c>
      <c r="G11" s="10" t="n">
        <v>113</v>
      </c>
      <c r="H11" s="10" t="s">
        <v>243</v>
      </c>
      <c r="I11" s="12" t="s">
        <v>68</v>
      </c>
      <c r="J11" s="12" t="s">
        <v>244</v>
      </c>
      <c r="K11" s="12" t="s">
        <v>245</v>
      </c>
      <c r="L11" s="12" t="s">
        <v>246</v>
      </c>
      <c r="M11" s="12" t="s">
        <v>247</v>
      </c>
      <c r="N11" s="12" t="s">
        <v>248</v>
      </c>
    </row>
    <row r="12" customFormat="false" ht="109.5" hidden="false" customHeight="true" outlineLevel="0" collapsed="false">
      <c r="A12" s="13" t="n">
        <v>10</v>
      </c>
      <c r="B12" s="14" t="s">
        <v>249</v>
      </c>
      <c r="C12" s="13" t="n">
        <v>1979</v>
      </c>
      <c r="D12" s="15" t="s">
        <v>75</v>
      </c>
      <c r="E12" s="15" t="s">
        <v>250</v>
      </c>
      <c r="F12" s="15" t="s">
        <v>251</v>
      </c>
      <c r="G12" s="13" t="n">
        <v>118</v>
      </c>
      <c r="H12" s="13" t="s">
        <v>42</v>
      </c>
      <c r="I12" s="15" t="s">
        <v>68</v>
      </c>
      <c r="J12" s="15" t="s">
        <v>252</v>
      </c>
      <c r="K12" s="15" t="s">
        <v>253</v>
      </c>
      <c r="L12" s="15" t="s">
        <v>254</v>
      </c>
      <c r="M12" s="15" t="s">
        <v>255</v>
      </c>
      <c r="N12" s="15" t="s">
        <v>256</v>
      </c>
    </row>
    <row r="13" customFormat="false" ht="109.5" hidden="false" customHeight="true" outlineLevel="0" collapsed="false">
      <c r="A13" s="10" t="n">
        <v>11</v>
      </c>
      <c r="B13" s="11" t="s">
        <v>257</v>
      </c>
      <c r="C13" s="10" t="n">
        <v>2007</v>
      </c>
      <c r="D13" s="12" t="s">
        <v>258</v>
      </c>
      <c r="E13" s="12" t="s">
        <v>259</v>
      </c>
      <c r="F13" s="12" t="s">
        <v>260</v>
      </c>
      <c r="G13" s="10" t="n">
        <v>96</v>
      </c>
      <c r="H13" s="10" t="s">
        <v>191</v>
      </c>
      <c r="I13" s="12" t="s">
        <v>43</v>
      </c>
      <c r="J13" s="12" t="s">
        <v>261</v>
      </c>
      <c r="K13" s="12" t="s">
        <v>262</v>
      </c>
      <c r="L13" s="12" t="s">
        <v>263</v>
      </c>
      <c r="M13" s="12" t="s">
        <v>264</v>
      </c>
      <c r="N13" s="12" t="s">
        <v>265</v>
      </c>
    </row>
    <row r="14" customFormat="false" ht="109.5" hidden="false" customHeight="true" outlineLevel="0" collapsed="false">
      <c r="A14" s="13" t="n">
        <v>12</v>
      </c>
      <c r="B14" s="14" t="s">
        <v>266</v>
      </c>
      <c r="C14" s="13" t="n">
        <v>2010</v>
      </c>
      <c r="D14" s="15" t="s">
        <v>65</v>
      </c>
      <c r="E14" s="15" t="s">
        <v>66</v>
      </c>
      <c r="F14" s="15" t="s">
        <v>267</v>
      </c>
      <c r="G14" s="13" t="n">
        <v>88</v>
      </c>
      <c r="H14" s="13" t="s">
        <v>42</v>
      </c>
      <c r="I14" s="15" t="s">
        <v>68</v>
      </c>
      <c r="J14" s="15" t="s">
        <v>268</v>
      </c>
      <c r="K14" s="15" t="s">
        <v>269</v>
      </c>
      <c r="L14" s="15" t="s">
        <v>270</v>
      </c>
      <c r="M14" s="15" t="s">
        <v>271</v>
      </c>
      <c r="N14" s="15" t="s">
        <v>272</v>
      </c>
    </row>
    <row r="15" customFormat="false" ht="109.5" hidden="false" customHeight="true" outlineLevel="0" collapsed="false">
      <c r="A15" s="10" t="n">
        <v>13</v>
      </c>
      <c r="B15" s="11" t="s">
        <v>273</v>
      </c>
      <c r="C15" s="10" t="n">
        <v>1936</v>
      </c>
      <c r="D15" s="12" t="s">
        <v>75</v>
      </c>
      <c r="E15" s="12" t="s">
        <v>274</v>
      </c>
      <c r="F15" s="12" t="s">
        <v>173</v>
      </c>
      <c r="G15" s="10" t="n">
        <v>87</v>
      </c>
      <c r="H15" s="10" t="s">
        <v>42</v>
      </c>
      <c r="I15" s="12" t="s">
        <v>275</v>
      </c>
      <c r="J15" s="12" t="s">
        <v>276</v>
      </c>
      <c r="K15" s="12" t="s">
        <v>277</v>
      </c>
      <c r="L15" s="12" t="s">
        <v>278</v>
      </c>
      <c r="M15" s="12" t="s">
        <v>279</v>
      </c>
      <c r="N15" s="12" t="s">
        <v>280</v>
      </c>
    </row>
    <row r="16" customFormat="false" ht="109.5" hidden="false" customHeight="true" outlineLevel="0" collapsed="false">
      <c r="A16" s="13" t="n">
        <v>14</v>
      </c>
      <c r="B16" s="14" t="s">
        <v>281</v>
      </c>
      <c r="C16" s="13" t="n">
        <v>2002</v>
      </c>
      <c r="D16" s="15" t="s">
        <v>282</v>
      </c>
      <c r="E16" s="15" t="s">
        <v>283</v>
      </c>
      <c r="F16" s="15" t="s">
        <v>284</v>
      </c>
      <c r="G16" s="13" t="n">
        <v>88</v>
      </c>
      <c r="H16" s="13" t="s">
        <v>42</v>
      </c>
      <c r="I16" s="15" t="s">
        <v>68</v>
      </c>
      <c r="J16" s="15" t="s">
        <v>285</v>
      </c>
      <c r="K16" s="15" t="s">
        <v>286</v>
      </c>
      <c r="L16" s="15" t="s">
        <v>287</v>
      </c>
      <c r="M16" s="15" t="s">
        <v>288</v>
      </c>
      <c r="N16" s="15" t="s">
        <v>289</v>
      </c>
    </row>
    <row r="17" customFormat="false" ht="109.5" hidden="false" customHeight="true" outlineLevel="0" collapsed="false">
      <c r="A17" s="10" t="n">
        <v>15</v>
      </c>
      <c r="B17" s="11" t="s">
        <v>290</v>
      </c>
      <c r="C17" s="10" t="n">
        <v>2012</v>
      </c>
      <c r="D17" s="12" t="s">
        <v>291</v>
      </c>
      <c r="E17" s="12" t="s">
        <v>76</v>
      </c>
      <c r="F17" s="12" t="s">
        <v>292</v>
      </c>
      <c r="G17" s="10" t="n">
        <v>86</v>
      </c>
      <c r="H17" s="10" t="s">
        <v>42</v>
      </c>
      <c r="I17" s="12" t="s">
        <v>293</v>
      </c>
      <c r="J17" s="12" t="s">
        <v>294</v>
      </c>
      <c r="K17" s="12" t="s">
        <v>295</v>
      </c>
      <c r="L17" s="12" t="s">
        <v>296</v>
      </c>
      <c r="M17" s="12" t="s">
        <v>297</v>
      </c>
      <c r="N17" s="12" t="s">
        <v>298</v>
      </c>
    </row>
    <row r="18" customFormat="false" ht="109.5" hidden="false" customHeight="true" outlineLevel="0" collapsed="false">
      <c r="A18" s="13" t="n">
        <v>16</v>
      </c>
      <c r="B18" s="14" t="s">
        <v>299</v>
      </c>
      <c r="C18" s="13" t="n">
        <v>2006</v>
      </c>
      <c r="D18" s="15" t="s">
        <v>75</v>
      </c>
      <c r="E18" s="15" t="s">
        <v>76</v>
      </c>
      <c r="F18" s="15" t="s">
        <v>300</v>
      </c>
      <c r="G18" s="13" t="n">
        <v>112</v>
      </c>
      <c r="H18" s="13" t="s">
        <v>42</v>
      </c>
      <c r="I18" s="15" t="s">
        <v>68</v>
      </c>
      <c r="J18" s="15" t="s">
        <v>301</v>
      </c>
      <c r="K18" s="15" t="s">
        <v>302</v>
      </c>
      <c r="L18" s="15" t="s">
        <v>303</v>
      </c>
      <c r="M18" s="15" t="s">
        <v>304</v>
      </c>
      <c r="N18" s="15" t="s">
        <v>305</v>
      </c>
    </row>
    <row r="19" customFormat="false" ht="109.5" hidden="false" customHeight="true" outlineLevel="0" collapsed="false">
      <c r="A19" s="10" t="n">
        <v>17</v>
      </c>
      <c r="B19" s="11" t="s">
        <v>306</v>
      </c>
      <c r="C19" s="10" t="n">
        <v>2011</v>
      </c>
      <c r="D19" s="12" t="s">
        <v>65</v>
      </c>
      <c r="E19" s="12" t="s">
        <v>66</v>
      </c>
      <c r="F19" s="12" t="s">
        <v>307</v>
      </c>
      <c r="G19" s="10" t="n">
        <v>130</v>
      </c>
      <c r="H19" s="10" t="s">
        <v>42</v>
      </c>
      <c r="I19" s="12" t="s">
        <v>68</v>
      </c>
      <c r="J19" s="12" t="s">
        <v>308</v>
      </c>
      <c r="K19" s="12" t="s">
        <v>309</v>
      </c>
      <c r="L19" s="12" t="s">
        <v>310</v>
      </c>
      <c r="M19" s="12" t="s">
        <v>311</v>
      </c>
      <c r="N19" s="12" t="s">
        <v>138</v>
      </c>
    </row>
  </sheetData>
  <mergeCells count="1">
    <mergeCell ref="A1:N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2" topLeftCell="C3" activePane="bottomRight" state="frozen"/>
      <selection pane="topLeft" activeCell="A1" activeCellId="0" sqref="A1"/>
      <selection pane="topRight" activeCell="C1" activeCellId="0" sqref="C1"/>
      <selection pane="bottomLeft" activeCell="A3" activeCellId="0" sqref="A3"/>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22"/>
    <col collapsed="false" customWidth="true" hidden="false" outlineLevel="0" max="3" min="3" style="0" width="7"/>
    <col collapsed="false" customWidth="true" hidden="false" outlineLevel="0" max="5" min="4" style="0" width="13"/>
    <col collapsed="false" customWidth="true" hidden="false" outlineLevel="0" max="6" min="6" style="0" width="18"/>
    <col collapsed="false" customWidth="true" hidden="false" outlineLevel="0" max="7" min="7" style="0" width="9"/>
    <col collapsed="false" customWidth="true" hidden="false" outlineLevel="0" max="8" min="8" style="0" width="7"/>
    <col collapsed="false" customWidth="true" hidden="false" outlineLevel="0" max="9" min="9" style="0" width="14"/>
    <col collapsed="false" customWidth="true" hidden="false" outlineLevel="0" max="10" min="10" style="0" width="22"/>
    <col collapsed="false" customWidth="true" hidden="false" outlineLevel="0" max="11" min="11" style="0" width="32"/>
    <col collapsed="false" customWidth="true" hidden="false" outlineLevel="0" max="12" min="12" style="0" width="48"/>
    <col collapsed="false" customWidth="true" hidden="false" outlineLevel="0" max="14" min="13" style="0" width="22"/>
  </cols>
  <sheetData>
    <row r="1" customFormat="false" ht="36" hidden="false" customHeight="true" outlineLevel="0" collapsed="false">
      <c r="A1" s="17" t="s">
        <v>312</v>
      </c>
      <c r="B1" s="17"/>
      <c r="C1" s="17"/>
      <c r="D1" s="17"/>
      <c r="E1" s="17"/>
      <c r="F1" s="17"/>
      <c r="G1" s="17"/>
      <c r="H1" s="17"/>
      <c r="I1" s="17"/>
      <c r="J1" s="17"/>
      <c r="K1" s="17"/>
      <c r="L1" s="17"/>
      <c r="M1" s="17"/>
      <c r="N1" s="17"/>
    </row>
    <row r="2" customFormat="false" ht="31.5" hidden="false" customHeight="true" outlineLevel="0" collapsed="false">
      <c r="A2" s="9" t="s">
        <v>24</v>
      </c>
      <c r="B2" s="9" t="s">
        <v>25</v>
      </c>
      <c r="C2" s="9" t="s">
        <v>26</v>
      </c>
      <c r="D2" s="9" t="s">
        <v>27</v>
      </c>
      <c r="E2" s="9" t="s">
        <v>28</v>
      </c>
      <c r="F2" s="9" t="s">
        <v>29</v>
      </c>
      <c r="G2" s="9" t="s">
        <v>30</v>
      </c>
      <c r="H2" s="9" t="s">
        <v>31</v>
      </c>
      <c r="I2" s="9" t="s">
        <v>32</v>
      </c>
      <c r="J2" s="9" t="s">
        <v>33</v>
      </c>
      <c r="K2" s="9" t="s">
        <v>34</v>
      </c>
      <c r="L2" s="9" t="s">
        <v>35</v>
      </c>
      <c r="M2" s="9" t="s">
        <v>36</v>
      </c>
      <c r="N2" s="9" t="s">
        <v>37</v>
      </c>
    </row>
    <row r="3" customFormat="false" ht="109.5" hidden="false" customHeight="true" outlineLevel="0" collapsed="false">
      <c r="A3" s="10" t="n">
        <v>1</v>
      </c>
      <c r="B3" s="11" t="s">
        <v>313</v>
      </c>
      <c r="C3" s="10" t="n">
        <v>1955</v>
      </c>
      <c r="D3" s="12" t="s">
        <v>65</v>
      </c>
      <c r="E3" s="12" t="s">
        <v>147</v>
      </c>
      <c r="F3" s="12" t="s">
        <v>148</v>
      </c>
      <c r="G3" s="10" t="n">
        <v>125</v>
      </c>
      <c r="H3" s="10" t="s">
        <v>42</v>
      </c>
      <c r="I3" s="12" t="s">
        <v>68</v>
      </c>
      <c r="J3" s="12" t="s">
        <v>314</v>
      </c>
      <c r="K3" s="12" t="s">
        <v>315</v>
      </c>
      <c r="L3" s="12" t="s">
        <v>316</v>
      </c>
      <c r="M3" s="12" t="s">
        <v>317</v>
      </c>
      <c r="N3" s="12" t="s">
        <v>318</v>
      </c>
    </row>
    <row r="4" customFormat="false" ht="109.5" hidden="false" customHeight="true" outlineLevel="0" collapsed="false">
      <c r="A4" s="13" t="n">
        <v>2</v>
      </c>
      <c r="B4" s="14" t="s">
        <v>319</v>
      </c>
      <c r="C4" s="13" t="n">
        <v>1948</v>
      </c>
      <c r="D4" s="15" t="s">
        <v>320</v>
      </c>
      <c r="E4" s="15" t="s">
        <v>321</v>
      </c>
      <c r="F4" s="15" t="s">
        <v>322</v>
      </c>
      <c r="G4" s="13" t="n">
        <v>89</v>
      </c>
      <c r="H4" s="13" t="s">
        <v>42</v>
      </c>
      <c r="I4" s="15" t="s">
        <v>68</v>
      </c>
      <c r="J4" s="15" t="s">
        <v>323</v>
      </c>
      <c r="K4" s="15" t="s">
        <v>324</v>
      </c>
      <c r="L4" s="15" t="s">
        <v>325</v>
      </c>
      <c r="M4" s="15" t="s">
        <v>326</v>
      </c>
      <c r="N4" s="15" t="s">
        <v>327</v>
      </c>
    </row>
    <row r="5" customFormat="false" ht="109.5" hidden="false" customHeight="true" outlineLevel="0" collapsed="false">
      <c r="A5" s="10" t="n">
        <v>3</v>
      </c>
      <c r="B5" s="11" t="s">
        <v>328</v>
      </c>
      <c r="C5" s="10" t="n">
        <v>1957</v>
      </c>
      <c r="D5" s="12" t="s">
        <v>75</v>
      </c>
      <c r="E5" s="12" t="s">
        <v>76</v>
      </c>
      <c r="F5" s="12" t="s">
        <v>329</v>
      </c>
      <c r="G5" s="10" t="n">
        <v>96</v>
      </c>
      <c r="H5" s="10" t="s">
        <v>42</v>
      </c>
      <c r="I5" s="12" t="s">
        <v>68</v>
      </c>
      <c r="J5" s="12" t="s">
        <v>330</v>
      </c>
      <c r="K5" s="12" t="s">
        <v>331</v>
      </c>
      <c r="L5" s="12" t="s">
        <v>332</v>
      </c>
      <c r="M5" s="12" t="s">
        <v>333</v>
      </c>
      <c r="N5" s="12" t="s">
        <v>334</v>
      </c>
    </row>
    <row r="6" customFormat="false" ht="109.5" hidden="false" customHeight="true" outlineLevel="0" collapsed="false">
      <c r="A6" s="13" t="n">
        <v>4</v>
      </c>
      <c r="B6" s="14" t="s">
        <v>335</v>
      </c>
      <c r="C6" s="13" t="n">
        <v>2016</v>
      </c>
      <c r="D6" s="15" t="s">
        <v>75</v>
      </c>
      <c r="E6" s="15" t="s">
        <v>76</v>
      </c>
      <c r="F6" s="15" t="s">
        <v>336</v>
      </c>
      <c r="G6" s="13" t="n">
        <v>127</v>
      </c>
      <c r="H6" s="13" t="s">
        <v>42</v>
      </c>
      <c r="I6" s="15" t="s">
        <v>68</v>
      </c>
      <c r="J6" s="15" t="s">
        <v>337</v>
      </c>
      <c r="K6" s="15" t="s">
        <v>338</v>
      </c>
      <c r="L6" s="15" t="s">
        <v>339</v>
      </c>
      <c r="M6" s="15" t="s">
        <v>340</v>
      </c>
      <c r="N6" s="15" t="s">
        <v>341</v>
      </c>
    </row>
    <row r="7" customFormat="false" ht="109.5" hidden="false" customHeight="true" outlineLevel="0" collapsed="false">
      <c r="A7" s="10" t="n">
        <v>5</v>
      </c>
      <c r="B7" s="11" t="s">
        <v>342</v>
      </c>
      <c r="C7" s="10" t="n">
        <v>2001</v>
      </c>
      <c r="D7" s="12" t="s">
        <v>65</v>
      </c>
      <c r="E7" s="12" t="s">
        <v>66</v>
      </c>
      <c r="F7" s="12" t="s">
        <v>343</v>
      </c>
      <c r="G7" s="10" t="n">
        <v>224</v>
      </c>
      <c r="H7" s="10" t="s">
        <v>42</v>
      </c>
      <c r="I7" s="12" t="s">
        <v>68</v>
      </c>
      <c r="J7" s="12" t="s">
        <v>344</v>
      </c>
      <c r="K7" s="12" t="s">
        <v>345</v>
      </c>
      <c r="L7" s="12" t="s">
        <v>346</v>
      </c>
      <c r="M7" s="12" t="s">
        <v>347</v>
      </c>
      <c r="N7" s="12" t="s">
        <v>188</v>
      </c>
    </row>
    <row r="8" customFormat="false" ht="109.5" hidden="false" customHeight="true" outlineLevel="0" collapsed="false">
      <c r="A8" s="13" t="n">
        <v>6</v>
      </c>
      <c r="B8" s="14" t="s">
        <v>348</v>
      </c>
      <c r="C8" s="13" t="n">
        <v>1988</v>
      </c>
      <c r="D8" s="15" t="s">
        <v>320</v>
      </c>
      <c r="E8" s="15" t="s">
        <v>321</v>
      </c>
      <c r="F8" s="15" t="s">
        <v>349</v>
      </c>
      <c r="G8" s="13" t="n">
        <v>124</v>
      </c>
      <c r="H8" s="13" t="s">
        <v>191</v>
      </c>
      <c r="I8" s="15" t="s">
        <v>68</v>
      </c>
      <c r="J8" s="15" t="s">
        <v>350</v>
      </c>
      <c r="K8" s="15" t="s">
        <v>351</v>
      </c>
      <c r="L8" s="15" t="s">
        <v>352</v>
      </c>
      <c r="M8" s="15" t="s">
        <v>353</v>
      </c>
      <c r="N8" s="15" t="s">
        <v>354</v>
      </c>
    </row>
    <row r="9" customFormat="false" ht="109.5" hidden="false" customHeight="true" outlineLevel="0" collapsed="false">
      <c r="A9" s="10" t="n">
        <v>7</v>
      </c>
      <c r="B9" s="11" t="s">
        <v>355</v>
      </c>
      <c r="C9" s="10" t="n">
        <v>2006</v>
      </c>
      <c r="D9" s="12" t="s">
        <v>356</v>
      </c>
      <c r="E9" s="12" t="s">
        <v>357</v>
      </c>
      <c r="F9" s="12" t="s">
        <v>358</v>
      </c>
      <c r="G9" s="10" t="n">
        <v>137</v>
      </c>
      <c r="H9" s="10" t="s">
        <v>191</v>
      </c>
      <c r="I9" s="12" t="s">
        <v>68</v>
      </c>
      <c r="J9" s="12" t="s">
        <v>359</v>
      </c>
      <c r="K9" s="12" t="s">
        <v>360</v>
      </c>
      <c r="L9" s="12" t="s">
        <v>361</v>
      </c>
      <c r="M9" s="12" t="s">
        <v>362</v>
      </c>
      <c r="N9" s="12" t="s">
        <v>363</v>
      </c>
    </row>
    <row r="10" customFormat="false" ht="109.5" hidden="false" customHeight="true" outlineLevel="0" collapsed="false">
      <c r="A10" s="13" t="n">
        <v>8</v>
      </c>
      <c r="B10" s="14" t="s">
        <v>364</v>
      </c>
      <c r="C10" s="13" t="n">
        <v>2014</v>
      </c>
      <c r="D10" s="15" t="s">
        <v>75</v>
      </c>
      <c r="E10" s="15" t="s">
        <v>76</v>
      </c>
      <c r="F10" s="15" t="s">
        <v>365</v>
      </c>
      <c r="G10" s="13" t="n">
        <v>106</v>
      </c>
      <c r="H10" s="13" t="s">
        <v>191</v>
      </c>
      <c r="I10" s="15" t="s">
        <v>68</v>
      </c>
      <c r="J10" s="15" t="s">
        <v>366</v>
      </c>
      <c r="K10" s="15" t="s">
        <v>367</v>
      </c>
      <c r="L10" s="15" t="s">
        <v>368</v>
      </c>
      <c r="M10" s="15" t="s">
        <v>369</v>
      </c>
      <c r="N10" s="15" t="s">
        <v>107</v>
      </c>
    </row>
    <row r="11" customFormat="false" ht="109.5" hidden="false" customHeight="true" outlineLevel="0" collapsed="false">
      <c r="A11" s="10" t="n">
        <v>9</v>
      </c>
      <c r="B11" s="11" t="s">
        <v>370</v>
      </c>
      <c r="C11" s="10" t="n">
        <v>1991</v>
      </c>
      <c r="D11" s="12" t="s">
        <v>75</v>
      </c>
      <c r="E11" s="12" t="s">
        <v>76</v>
      </c>
      <c r="F11" s="12" t="s">
        <v>371</v>
      </c>
      <c r="G11" s="10" t="n">
        <v>112</v>
      </c>
      <c r="H11" s="10" t="s">
        <v>243</v>
      </c>
      <c r="I11" s="12" t="s">
        <v>68</v>
      </c>
      <c r="J11" s="12" t="s">
        <v>372</v>
      </c>
      <c r="K11" s="12" t="s">
        <v>373</v>
      </c>
      <c r="L11" s="12" t="s">
        <v>374</v>
      </c>
      <c r="M11" s="12" t="s">
        <v>375</v>
      </c>
      <c r="N11" s="12" t="s">
        <v>376</v>
      </c>
    </row>
    <row r="12" customFormat="false" ht="109.5" hidden="false" customHeight="true" outlineLevel="0" collapsed="false">
      <c r="A12" s="13" t="n">
        <v>10</v>
      </c>
      <c r="B12" s="14" t="s">
        <v>377</v>
      </c>
      <c r="C12" s="13" t="n">
        <v>2014</v>
      </c>
      <c r="D12" s="15" t="s">
        <v>65</v>
      </c>
      <c r="E12" s="15" t="s">
        <v>378</v>
      </c>
      <c r="F12" s="15" t="s">
        <v>379</v>
      </c>
      <c r="G12" s="13" t="n">
        <v>116</v>
      </c>
      <c r="H12" s="13" t="s">
        <v>191</v>
      </c>
      <c r="I12" s="15" t="s">
        <v>68</v>
      </c>
      <c r="J12" s="15" t="s">
        <v>380</v>
      </c>
      <c r="K12" s="15" t="s">
        <v>381</v>
      </c>
      <c r="L12" s="15" t="s">
        <v>382</v>
      </c>
      <c r="M12" s="15" t="s">
        <v>383</v>
      </c>
      <c r="N12" s="15" t="s">
        <v>384</v>
      </c>
    </row>
    <row r="13" customFormat="false" ht="109.5" hidden="false" customHeight="true" outlineLevel="0" collapsed="false">
      <c r="A13" s="10" t="n">
        <v>11</v>
      </c>
      <c r="B13" s="11" t="s">
        <v>385</v>
      </c>
      <c r="C13" s="10" t="n">
        <v>1998</v>
      </c>
      <c r="D13" s="12" t="s">
        <v>75</v>
      </c>
      <c r="E13" s="12" t="s">
        <v>76</v>
      </c>
      <c r="F13" s="12" t="s">
        <v>386</v>
      </c>
      <c r="G13" s="10" t="n">
        <v>103</v>
      </c>
      <c r="H13" s="10" t="s">
        <v>191</v>
      </c>
      <c r="I13" s="12" t="s">
        <v>68</v>
      </c>
      <c r="J13" s="12" t="s">
        <v>387</v>
      </c>
      <c r="K13" s="12" t="s">
        <v>388</v>
      </c>
      <c r="L13" s="12" t="s">
        <v>389</v>
      </c>
      <c r="M13" s="12" t="s">
        <v>390</v>
      </c>
      <c r="N13" s="12" t="s">
        <v>130</v>
      </c>
    </row>
    <row r="14" customFormat="false" ht="109.5" hidden="false" customHeight="true" outlineLevel="0" collapsed="false">
      <c r="A14" s="13" t="n">
        <v>12</v>
      </c>
      <c r="B14" s="14" t="s">
        <v>391</v>
      </c>
      <c r="C14" s="13" t="n">
        <v>2018</v>
      </c>
      <c r="D14" s="15" t="s">
        <v>75</v>
      </c>
      <c r="E14" s="15" t="s">
        <v>76</v>
      </c>
      <c r="F14" s="15" t="s">
        <v>392</v>
      </c>
      <c r="G14" s="13" t="n">
        <v>95</v>
      </c>
      <c r="H14" s="13" t="s">
        <v>42</v>
      </c>
      <c r="I14" s="15" t="s">
        <v>293</v>
      </c>
      <c r="J14" s="15" t="s">
        <v>393</v>
      </c>
      <c r="K14" s="15" t="s">
        <v>394</v>
      </c>
      <c r="L14" s="15" t="s">
        <v>395</v>
      </c>
      <c r="M14" s="15" t="s">
        <v>396</v>
      </c>
      <c r="N14" s="15" t="s">
        <v>397</v>
      </c>
    </row>
    <row r="15" customFormat="false" ht="109.5" hidden="false" customHeight="true" outlineLevel="0" collapsed="false">
      <c r="A15" s="10" t="n">
        <v>13</v>
      </c>
      <c r="B15" s="11" t="s">
        <v>257</v>
      </c>
      <c r="C15" s="10" t="n">
        <v>2007</v>
      </c>
      <c r="D15" s="12" t="s">
        <v>258</v>
      </c>
      <c r="E15" s="12" t="s">
        <v>259</v>
      </c>
      <c r="F15" s="12" t="s">
        <v>260</v>
      </c>
      <c r="G15" s="10" t="n">
        <v>96</v>
      </c>
      <c r="H15" s="10" t="s">
        <v>191</v>
      </c>
      <c r="I15" s="12" t="s">
        <v>43</v>
      </c>
      <c r="J15" s="12" t="s">
        <v>261</v>
      </c>
      <c r="K15" s="12" t="s">
        <v>398</v>
      </c>
      <c r="L15" s="12" t="s">
        <v>399</v>
      </c>
      <c r="M15" s="12" t="s">
        <v>400</v>
      </c>
      <c r="N15" s="12" t="s">
        <v>363</v>
      </c>
    </row>
    <row r="16" customFormat="false" ht="109.5" hidden="false" customHeight="true" outlineLevel="0" collapsed="false">
      <c r="A16" s="13" t="n">
        <v>14</v>
      </c>
      <c r="B16" s="14" t="s">
        <v>290</v>
      </c>
      <c r="C16" s="13" t="n">
        <v>2012</v>
      </c>
      <c r="D16" s="15" t="s">
        <v>291</v>
      </c>
      <c r="E16" s="15" t="s">
        <v>76</v>
      </c>
      <c r="F16" s="15" t="s">
        <v>292</v>
      </c>
      <c r="G16" s="13" t="n">
        <v>86</v>
      </c>
      <c r="H16" s="13" t="s">
        <v>42</v>
      </c>
      <c r="I16" s="15" t="s">
        <v>293</v>
      </c>
      <c r="J16" s="15" t="s">
        <v>294</v>
      </c>
      <c r="K16" s="15" t="s">
        <v>401</v>
      </c>
      <c r="L16" s="15" t="s">
        <v>402</v>
      </c>
      <c r="M16" s="15" t="s">
        <v>297</v>
      </c>
      <c r="N16" s="15" t="s">
        <v>298</v>
      </c>
    </row>
    <row r="17" customFormat="false" ht="109.5" hidden="false" customHeight="true" outlineLevel="0" collapsed="false">
      <c r="A17" s="10" t="n">
        <v>15</v>
      </c>
      <c r="B17" s="11" t="s">
        <v>403</v>
      </c>
      <c r="C17" s="10" t="n">
        <v>2015</v>
      </c>
      <c r="D17" s="12" t="s">
        <v>124</v>
      </c>
      <c r="E17" s="12" t="s">
        <v>404</v>
      </c>
      <c r="F17" s="12" t="s">
        <v>405</v>
      </c>
      <c r="G17" s="10" t="n">
        <v>88</v>
      </c>
      <c r="H17" s="10" t="s">
        <v>42</v>
      </c>
      <c r="I17" s="12" t="s">
        <v>293</v>
      </c>
      <c r="J17" s="12" t="s">
        <v>406</v>
      </c>
      <c r="K17" s="12" t="s">
        <v>407</v>
      </c>
      <c r="L17" s="12" t="s">
        <v>408</v>
      </c>
      <c r="M17" s="12" t="s">
        <v>409</v>
      </c>
      <c r="N17" s="12" t="s">
        <v>410</v>
      </c>
    </row>
    <row r="18" customFormat="false" ht="109.5" hidden="false" customHeight="true" outlineLevel="0" collapsed="false">
      <c r="A18" s="13" t="n">
        <v>16</v>
      </c>
      <c r="B18" s="14" t="s">
        <v>342</v>
      </c>
      <c r="C18" s="13" t="n">
        <v>2001</v>
      </c>
      <c r="D18" s="15" t="s">
        <v>65</v>
      </c>
      <c r="E18" s="15" t="s">
        <v>66</v>
      </c>
      <c r="F18" s="15" t="s">
        <v>343</v>
      </c>
      <c r="G18" s="13" t="n">
        <v>224</v>
      </c>
      <c r="H18" s="13" t="s">
        <v>42</v>
      </c>
      <c r="I18" s="15" t="s">
        <v>68</v>
      </c>
      <c r="J18" s="15" t="s">
        <v>344</v>
      </c>
      <c r="K18" s="15" t="s">
        <v>411</v>
      </c>
      <c r="L18" s="15" t="s">
        <v>412</v>
      </c>
      <c r="M18" s="15" t="s">
        <v>347</v>
      </c>
      <c r="N18" s="15" t="s">
        <v>188</v>
      </c>
    </row>
  </sheetData>
  <mergeCells count="1">
    <mergeCell ref="A1:N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0"/>
    <col collapsed="false" customWidth="true" hidden="false" outlineLevel="0" max="6" min="2" style="0" width="18"/>
  </cols>
  <sheetData>
    <row r="1" customFormat="false" ht="30" hidden="false" customHeight="true" outlineLevel="0" collapsed="false">
      <c r="A1" s="18" t="s">
        <v>413</v>
      </c>
    </row>
    <row r="3" customFormat="false" ht="27.75" hidden="false" customHeight="true" outlineLevel="0" collapsed="false">
      <c r="A3" s="19" t="s">
        <v>414</v>
      </c>
      <c r="B3" s="19" t="s">
        <v>415</v>
      </c>
      <c r="C3" s="19" t="s">
        <v>416</v>
      </c>
      <c r="D3" s="19" t="s">
        <v>417</v>
      </c>
      <c r="E3" s="19" t="s">
        <v>418</v>
      </c>
      <c r="F3" s="19" t="s">
        <v>419</v>
      </c>
    </row>
    <row r="4" customFormat="false" ht="24" hidden="false" customHeight="true" outlineLevel="0" collapsed="false">
      <c r="A4" s="20" t="s">
        <v>420</v>
      </c>
      <c r="B4" s="21" t="n">
        <v>17</v>
      </c>
      <c r="C4" s="21" t="n">
        <f aca="false">ROUND(AVERAGE('Junior (Ages 8-10)'!G3:G19),0)</f>
        <v>83</v>
      </c>
      <c r="D4" s="21" t="str">
        <f aca="false">ROUND(COUNTIF('Junior (Ages 8-10)'!D3:D19,"*India*")/17*100,0)&amp;"%"</f>
        <v>18%</v>
      </c>
      <c r="E4" s="21" t="str">
        <f aca="false">ROUND(COUNTIF('Junior (Ages 8-10)'!I3:I19,"*Animation*")/17*100,0)&amp;"%"</f>
        <v>53%</v>
      </c>
      <c r="F4" s="21" t="str">
        <f aca="false">ROUND(COUNTIF('Junior (Ages 8-10)'!I3:I19,"*Documentary*")/17*100,0)&amp;"%"</f>
        <v>0%</v>
      </c>
    </row>
    <row r="5" customFormat="false" ht="24" hidden="false" customHeight="true" outlineLevel="0" collapsed="false">
      <c r="A5" s="22" t="s">
        <v>421</v>
      </c>
      <c r="B5" s="23" t="n">
        <v>17</v>
      </c>
      <c r="C5" s="23" t="n">
        <f aca="false">ROUND(AVERAGE('Middle (Ages 11-13)'!G3:G19),0)</f>
        <v>109</v>
      </c>
      <c r="D5" s="23" t="str">
        <f aca="false">ROUND(COUNTIF('Middle (Ages 11-13)'!D3:D19,"*India*")/17*100,0)&amp;"%"</f>
        <v>29%</v>
      </c>
      <c r="E5" s="23" t="str">
        <f aca="false">ROUND(COUNTIF('Middle (Ages 11-13)'!I3:I19,"*Animation*")/17*100,0)&amp;"%"</f>
        <v>18%</v>
      </c>
      <c r="F5" s="23" t="str">
        <f aca="false">ROUND(COUNTIF('Middle (Ages 11-13)'!I3:I19,"*Documentary*")/17*100,0)&amp;"%"</f>
        <v>6%</v>
      </c>
    </row>
    <row r="6" customFormat="false" ht="24" hidden="false" customHeight="true" outlineLevel="0" collapsed="false">
      <c r="A6" s="20" t="s">
        <v>422</v>
      </c>
      <c r="B6" s="21" t="n">
        <v>16</v>
      </c>
      <c r="C6" s="21" t="n">
        <f aca="false">ROUND(AVERAGE('Senior (Ages 14-17)'!G3:G18),0)</f>
        <v>122</v>
      </c>
      <c r="D6" s="21" t="str">
        <f aca="false">ROUND(COUNTIF('Senior (Ages 14-17)'!D3:D18,"*India*")/16*100,0)&amp;"%"</f>
        <v>25%</v>
      </c>
      <c r="E6" s="21" t="str">
        <f aca="false">ROUND(COUNTIF('Senior (Ages 14-17)'!I3:I18,"*Animation*")/16*100,0)&amp;"%"</f>
        <v>6%</v>
      </c>
      <c r="F6" s="21" t="str">
        <f aca="false">ROUND(COUNTIF('Senior (Ages 14-17)'!I3:I18,"*Documentary*")/16*100,0)&amp;"%"</f>
        <v>19%</v>
      </c>
    </row>
    <row r="8" customFormat="false" ht="15" hidden="false" customHeight="false" outlineLevel="0" collapsed="false">
      <c r="A8" s="24" t="s">
        <v>423</v>
      </c>
      <c r="B8" s="19" t="n">
        <f aca="false">SUM(B4:B6)</f>
        <v>50</v>
      </c>
      <c r="C8" s="25"/>
      <c r="D8" s="25"/>
      <c r="E8" s="25"/>
      <c r="F8" s="25"/>
    </row>
    <row r="11" customFormat="false" ht="17.35" hidden="false" customHeight="false" outlineLevel="0" collapsed="false">
      <c r="A11" s="26" t="s">
        <v>424</v>
      </c>
    </row>
    <row r="12" customFormat="false" ht="21.75" hidden="false" customHeight="true" outlineLevel="0" collapsed="false">
      <c r="A12" s="27" t="s">
        <v>425</v>
      </c>
    </row>
    <row r="13" customFormat="false" ht="21.75" hidden="false" customHeight="true" outlineLevel="0" collapsed="false">
      <c r="A13" s="27" t="s">
        <v>426</v>
      </c>
    </row>
    <row r="14" customFormat="false" ht="21.75" hidden="false" customHeight="true" outlineLevel="0" collapsed="false">
      <c r="A14" s="27" t="s">
        <v>427</v>
      </c>
    </row>
    <row r="15" customFormat="false" ht="21.75" hidden="false" customHeight="true" outlineLevel="0" collapsed="false">
      <c r="A15" s="27" t="s">
        <v>428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2026-05-01T06:45:11Z</dcterms:created>
  <dc:creator>openpyxl</dc:creator>
  <dc:description/>
  <dc:language>en-US</dc:language>
  <cp:lastModifiedBy/>
  <dcterms:modified xsi:type="dcterms:W3CDTF">2026-05-01T06:45:11Z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